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3"/>
  </bookViews>
  <sheets>
    <sheet name="Карта МКУК" sheetId="1" r:id="rId1"/>
    <sheet name="Карта Адм" sheetId="2" r:id="rId2"/>
    <sheet name="Раздел №3" sheetId="3" r:id="rId3"/>
    <sheet name="Раздел №2" sheetId="4" r:id="rId4"/>
    <sheet name="Раздел №1" sheetId="5" r:id="rId5"/>
    <sheet name="Консолидированное" sheetId="6" r:id="rId6"/>
  </sheets>
  <definedNames>
    <definedName name="_xlnm.Print_Area" localSheetId="2">'Раздел №3'!$A$2:$J$14</definedName>
  </definedNames>
  <calcPr fullCalcOnLoad="1"/>
</workbook>
</file>

<file path=xl/sharedStrings.xml><?xml version="1.0" encoding="utf-8"?>
<sst xmlns="http://schemas.openxmlformats.org/spreadsheetml/2006/main" count="751" uniqueCount="380">
  <si>
    <t>Генератор  "HUTER HHY 7000F" бензиновый 5,5 кВт                                          Год выпуска 2016</t>
  </si>
  <si>
    <r>
      <t>Возникновение:</t>
    </r>
    <r>
      <rPr>
        <sz val="8"/>
        <rFont val="Times New Roman"/>
        <family val="1"/>
      </rPr>
      <t xml:space="preserve"> 30.06.2016 года                     Акт приема-передачи объекта основных средств № 3 от 30.06.2016 года;  Акт ввода оборудования в эксплуатацию № 3 от  30.06.2016 года;  Распоряжение администрации ЗСП от 30.06.2016 года № 19-р "О передаче объектов ОС в муниципальную казну ЗСП"</t>
    </r>
  </si>
  <si>
    <r>
      <t>Возникновение:</t>
    </r>
    <r>
      <rPr>
        <sz val="8"/>
        <rFont val="Times New Roman"/>
        <family val="1"/>
      </rPr>
      <t xml:space="preserve"> 30.06.2016 года Распоряжение Администрации Зайцевского сельского поселения № 20 п.2 "Об оприходовании недвижимого имущества, составляющего муниципальную казну ЗСП"          Акт приема-передачи имущества</t>
    </r>
  </si>
  <si>
    <r>
      <t>Возникновение:</t>
    </r>
    <r>
      <rPr>
        <sz val="8"/>
        <rFont val="Times New Roman"/>
        <family val="1"/>
      </rPr>
      <t xml:space="preserve"> 30.06.2016 года Распоряжение Администрации Зайцевского сельского поселения № 20 п.1 "Об оприходовании недвижимого имущества, составляющего муниципальную казну ЗСП"             Акт приема-передачи имущества</t>
    </r>
  </si>
  <si>
    <t>Насос "ЭЦВ 6-6,5-185-Л"                                Год выпуска 2016</t>
  </si>
  <si>
    <r>
      <t>Возникновение:</t>
    </r>
    <r>
      <rPr>
        <sz val="8"/>
        <rFont val="Times New Roman"/>
        <family val="1"/>
      </rPr>
      <t xml:space="preserve"> 19.10.2016 года                     Акт приема-передачи объекта основных средств № 4 от 19.10.2016 года;  Акт ввода оборудования в эксплуатацию № 4 от  19.10.2016 года;  Распоряжение администрации ЗСП от 19.10.2016 года № 32-р "О передаче объектов ОС в муниципальную казну ЗСП"</t>
    </r>
  </si>
  <si>
    <t>сельского поселения Кантемировского муниципального района Воронежской области</t>
  </si>
  <si>
    <r>
      <t xml:space="preserve">Полное наименование предприятия (учреждения):     </t>
    </r>
    <r>
      <rPr>
        <b/>
        <u val="single"/>
        <sz val="10"/>
        <rFont val="Arial Cyr"/>
        <family val="0"/>
      </rPr>
      <t>Администрация Зайцевскгого</t>
    </r>
  </si>
  <si>
    <r>
      <t xml:space="preserve">Организационно-правовая форма:  </t>
    </r>
    <r>
      <rPr>
        <b/>
        <u val="single"/>
        <sz val="10"/>
        <rFont val="Arial Cyr"/>
        <family val="0"/>
      </rPr>
      <t>Муниципальные казенные учреждения</t>
    </r>
  </si>
  <si>
    <r>
      <t xml:space="preserve">ИНН     </t>
    </r>
    <r>
      <rPr>
        <b/>
        <u val="single"/>
        <sz val="10"/>
        <rFont val="Arial Cyr"/>
        <family val="0"/>
      </rPr>
      <t>3612001020</t>
    </r>
    <r>
      <rPr>
        <sz val="10"/>
        <rFont val="Arial Cyr"/>
        <family val="0"/>
      </rPr>
      <t xml:space="preserve">      КПП     </t>
    </r>
    <r>
      <rPr>
        <b/>
        <u val="single"/>
        <sz val="10"/>
        <rFont val="Arial Cyr"/>
        <family val="0"/>
      </rPr>
      <t>361201001</t>
    </r>
  </si>
  <si>
    <r>
      <t xml:space="preserve">Вышестоящий орган:   </t>
    </r>
    <r>
      <rPr>
        <b/>
        <u val="single"/>
        <sz val="10"/>
        <rFont val="Arial Cyr"/>
        <family val="0"/>
      </rPr>
      <t xml:space="preserve"> Администрация Кантемировского муниципального района</t>
    </r>
  </si>
  <si>
    <t xml:space="preserve">ОКОГУ </t>
  </si>
  <si>
    <t xml:space="preserve">Коды:  </t>
  </si>
  <si>
    <t>ОКПО</t>
  </si>
  <si>
    <t>04132170</t>
  </si>
  <si>
    <t>ОКАТО</t>
  </si>
  <si>
    <t>ОКВЭД</t>
  </si>
  <si>
    <t>84.11.35</t>
  </si>
  <si>
    <t>ОКОПФ</t>
  </si>
  <si>
    <t>ОКФС</t>
  </si>
  <si>
    <r>
      <t xml:space="preserve">Юридический адрес:   индекс  </t>
    </r>
    <r>
      <rPr>
        <b/>
        <u val="single"/>
        <sz val="10"/>
        <rFont val="Arial Cyr"/>
        <family val="0"/>
      </rPr>
      <t xml:space="preserve"> 396748</t>
    </r>
  </si>
  <si>
    <t>область</t>
  </si>
  <si>
    <r>
      <t xml:space="preserve">Воронежская </t>
    </r>
    <r>
      <rPr>
        <sz val="10"/>
        <rFont val="Arial Cyr"/>
        <family val="0"/>
      </rPr>
      <t xml:space="preserve"> район  </t>
    </r>
    <r>
      <rPr>
        <b/>
        <u val="single"/>
        <sz val="10"/>
        <rFont val="Arial Cyr"/>
        <family val="0"/>
      </rPr>
      <t>Кантемировский</t>
    </r>
  </si>
  <si>
    <r>
      <t xml:space="preserve">улица </t>
    </r>
    <r>
      <rPr>
        <b/>
        <u val="single"/>
        <sz val="10"/>
        <rFont val="Arial Cyr"/>
        <family val="0"/>
      </rPr>
      <t>Центральная</t>
    </r>
  </si>
  <si>
    <r>
      <t xml:space="preserve">дом </t>
    </r>
    <r>
      <rPr>
        <b/>
        <u val="single"/>
        <sz val="10"/>
        <rFont val="Arial Cyr"/>
        <family val="0"/>
      </rPr>
      <t xml:space="preserve"> 46</t>
    </r>
  </si>
  <si>
    <t xml:space="preserve">           Карта реестра предприятия (учреждения)</t>
  </si>
  <si>
    <t>дата</t>
  </si>
  <si>
    <t>ОГРН</t>
  </si>
  <si>
    <t xml:space="preserve">Полное наименование предприятия (учреждения) до перерегистрации:     </t>
  </si>
  <si>
    <t>Зайцевская сельская администрация</t>
  </si>
  <si>
    <t>по Воронежской области</t>
  </si>
  <si>
    <t>18.11.2002 года</t>
  </si>
  <si>
    <t>1023600847951</t>
  </si>
  <si>
    <t>Среднесписочная численность персонала (чел)</t>
  </si>
  <si>
    <t>Уставной (фонд) капитал (тыс.руб.)</t>
  </si>
  <si>
    <t>Стоимость чистых активов (тыс.руб.)</t>
  </si>
  <si>
    <t>Общая площадь ЗУ (га)</t>
  </si>
  <si>
    <t>Акции других предприятий (тыс.руб.)</t>
  </si>
  <si>
    <t>Доля муниципальной собственности в УК (для хозяйствующих субъктов), %</t>
  </si>
  <si>
    <t>* Денежные показатели приводятся в рублях</t>
  </si>
  <si>
    <t>Глава Зайцевского сельского поселения</t>
  </si>
  <si>
    <t>Старший экономист</t>
  </si>
  <si>
    <t>Телефон 8-(473-67)-4-05-10</t>
  </si>
  <si>
    <r>
      <t xml:space="preserve">Ф.И.О. руководителя   </t>
    </r>
    <r>
      <rPr>
        <b/>
        <u val="single"/>
        <sz val="10"/>
        <rFont val="Arial Cyr"/>
        <family val="0"/>
      </rPr>
      <t xml:space="preserve"> Сушко Владимир Алексеевич</t>
    </r>
  </si>
  <si>
    <r>
      <t xml:space="preserve">Телефон  </t>
    </r>
    <r>
      <rPr>
        <b/>
        <u val="single"/>
        <sz val="10"/>
        <rFont val="Arial Cyr"/>
        <family val="0"/>
      </rPr>
      <t>8-(473-67)-4-05-46</t>
    </r>
  </si>
  <si>
    <r>
      <t xml:space="preserve">факс  </t>
    </r>
    <r>
      <rPr>
        <b/>
        <u val="single"/>
        <sz val="10"/>
        <rFont val="Arial Cyr"/>
        <family val="0"/>
      </rPr>
      <t>8-(473-67)-4-05-46</t>
    </r>
  </si>
  <si>
    <r>
      <t xml:space="preserve">Основной вид деятельности:     </t>
    </r>
    <r>
      <rPr>
        <b/>
        <u val="single"/>
        <sz val="8"/>
        <rFont val="Arial Cyr"/>
        <family val="0"/>
      </rPr>
      <t>Деятельность органов местного самоуправления сельских поселений</t>
    </r>
  </si>
  <si>
    <r>
      <t xml:space="preserve">Место гос.регистрации:   </t>
    </r>
    <r>
      <rPr>
        <b/>
        <u val="single"/>
        <sz val="10"/>
        <rFont val="Arial Cyr"/>
        <family val="0"/>
      </rPr>
      <t>Межрайонная инспекция Федеральной налоговой службы № 4</t>
    </r>
  </si>
  <si>
    <r>
      <t xml:space="preserve">документ     </t>
    </r>
    <r>
      <rPr>
        <b/>
        <u val="single"/>
        <sz val="8"/>
        <rFont val="Arial Cyr"/>
        <family val="0"/>
      </rPr>
      <t>Свидетельство о внесении записи в Единый государственный реестр юридических лиц</t>
    </r>
  </si>
  <si>
    <t>-</t>
  </si>
  <si>
    <t>Остаточная стоимость имущества казны ЗСП (тыс.руб.)</t>
  </si>
  <si>
    <t>Стоимость недвижимого имущества, составляющего казну ЗСП (тыс.руб.)</t>
  </si>
  <si>
    <t>Стоимость движимого имущества, составляющего казну ЗСП (тыс.руб.)</t>
  </si>
  <si>
    <t>Муниципальное казенное учреждение культуры "Зайцевский центр культуры и досуга"</t>
  </si>
  <si>
    <r>
      <t xml:space="preserve">Полное наименование предприятия (учреждения):    </t>
    </r>
    <r>
      <rPr>
        <b/>
        <u val="single"/>
        <sz val="10"/>
        <rFont val="Arial Cyr"/>
        <family val="0"/>
      </rPr>
      <t xml:space="preserve"> </t>
    </r>
  </si>
  <si>
    <r>
      <t xml:space="preserve">ИНН     </t>
    </r>
    <r>
      <rPr>
        <b/>
        <u val="single"/>
        <sz val="10"/>
        <rFont val="Arial Cyr"/>
        <family val="0"/>
      </rPr>
      <t>3612008121</t>
    </r>
    <r>
      <rPr>
        <sz val="10"/>
        <rFont val="Arial Cyr"/>
        <family val="0"/>
      </rPr>
      <t xml:space="preserve">      КПП     </t>
    </r>
    <r>
      <rPr>
        <b/>
        <u val="single"/>
        <sz val="10"/>
        <rFont val="Arial Cyr"/>
        <family val="0"/>
      </rPr>
      <t>361201001</t>
    </r>
  </si>
  <si>
    <r>
      <t xml:space="preserve">Вышестоящий орган:   </t>
    </r>
    <r>
      <rPr>
        <b/>
        <u val="single"/>
        <sz val="10"/>
        <rFont val="Arial Cyr"/>
        <family val="0"/>
      </rPr>
      <t xml:space="preserve"> Администрация Зайцевского сельского поселения</t>
    </r>
  </si>
  <si>
    <t>89720052</t>
  </si>
  <si>
    <r>
      <t xml:space="preserve">дом </t>
    </r>
    <r>
      <rPr>
        <b/>
        <u val="single"/>
        <sz val="10"/>
        <rFont val="Arial Cyr"/>
        <family val="0"/>
      </rPr>
      <t xml:space="preserve"> 44</t>
    </r>
  </si>
  <si>
    <t>05.03.2009 года</t>
  </si>
  <si>
    <t>1093627000235</t>
  </si>
  <si>
    <r>
      <t xml:space="preserve">Ф.И.О. руководителя   </t>
    </r>
    <r>
      <rPr>
        <b/>
        <u val="single"/>
        <sz val="10"/>
        <rFont val="Arial Cyr"/>
        <family val="0"/>
      </rPr>
      <t xml:space="preserve"> Столярова Галина Михайловна</t>
    </r>
  </si>
  <si>
    <t>Директор МКУК "Зайцевский ЦКД"</t>
  </si>
  <si>
    <t>Г.М. Столярова</t>
  </si>
  <si>
    <r>
      <t xml:space="preserve">Телефон  </t>
    </r>
    <r>
      <rPr>
        <b/>
        <u val="single"/>
        <sz val="10"/>
        <rFont val="Arial Cyr"/>
        <family val="0"/>
      </rPr>
      <t>8-(473-67)-4-05-10</t>
    </r>
  </si>
  <si>
    <t>в том числе:</t>
  </si>
  <si>
    <t>Муниципальная казна Зайцевского сельского поселения</t>
  </si>
  <si>
    <t>Зайцевское сельское поселение Кантемировского муниципального района Воронежской области</t>
  </si>
  <si>
    <t xml:space="preserve">Автомобильные дороги </t>
  </si>
  <si>
    <t>Стоимостью свыше 50,0 тыс.рублей</t>
  </si>
  <si>
    <t>контрольные цифры</t>
  </si>
  <si>
    <t>Административное здание,              1-но этажное,                                     Общая  S муниципального недвижимого имущества 236,5 кв.м.                                                Год ввода в эксплуатацию 1969</t>
  </si>
  <si>
    <t>Административное здание,              1-но этажное,                                     Общая  S муниципального недвижимого имущества   58,0 кв.м.                                                Год ввода в эксплуатацию 1980</t>
  </si>
  <si>
    <t>Сельский клуб,                        1-но этажное,                                     Общая  S муниципального недвижимого имущества 458,0 кв.м.                                                               Год ввода в эксплуатацию 1988</t>
  </si>
  <si>
    <t>Военно-мемориальный объект историко-патриотического назначения,                                     Общая  S муниципального недвижимого имущества 15,0 кв.м.                                                                Год ввода в эксплуатацию 1970</t>
  </si>
  <si>
    <t>Жилой 3-х квартирный дом,              1-но этажный,                                     Общая  S муниципального недвижимого имущества 37,0 кв.м.; Жилая S муницип. недвижимого имущества 25,0 кв.м.;                                                 Год ввода в эксплуатацию 1963</t>
  </si>
  <si>
    <t>Жилой 2-х квартирный дом,              1-но этажный,                                     Общая  S муниципального недвижимого имущества 84,0 кв.м.; Жилая S муницип. недвижимого имущества 48,0 кв.м.;                                                 Год ввода в эксплуатацию 1961</t>
  </si>
  <si>
    <t>Жилой 3-х квартирный дом,              1-но этажный,                                     Общая  S муниципального недвижимого имущества 28,0 кв.м.; Жилая S муницип. недвижимого имущества 21,0 кв.м.;                                                      Год ввода в эксплуатацию 1973</t>
  </si>
  <si>
    <t>Жилой 2-х квартирный дом,              1-но этажный,                                     Общая  S муниципального недвижимого имущества 33,0 кв.м.; Жилая S муницип. недвижимого имущества 21,0 кв.м.;                                                       Год ввода в эксплуатацию 1971</t>
  </si>
  <si>
    <t>Жилой 3-х квартирный дом,              1-но этажный,                                     Общая  S муниципального недвижимого имущества 21,0 кв.м.; Жилая S муницип. недвижимого имущества 12,0 кв.м.;                                                           Год ввода в эксплуатацию 1973</t>
  </si>
  <si>
    <t>Жилой 8-х квартирный дом,              2-х этажный,                                     Общая  S муниципального недвижимого имущества 27,0 кв.м.; Жилая S муницип. недвижимого имущества 21,0 кв.м.;                                                 Год ввода в эксплуатацию 1964</t>
  </si>
  <si>
    <t>Жилой 12-ти квартирный дом,              2-х этажный,                                     Общая  S муниципального недвижимого имущества 320,0 кв.м.; Жилая S муницип. недвижимого имущества 180,0 кв.м.;                                                     Год ввода в эксплуатацию 1968</t>
  </si>
  <si>
    <t>Жилой 4-х квартирный дом,              1-но этажный,                                     Общая  S муниципального недвижимого имущества 28,0 кв.м.; Жилая S муницип. недвижимого имущества 16,0 кв.м.;                                                  Год ввода в эксплуатацию 1960</t>
  </si>
  <si>
    <t>Жилой 3-х квартирный дом,              1-но этажный,                                     Общая  S муниципального недвижимого имущества 23,0 кв.м.; Жилая S муницип. недвижимого имущества 14,0 кв.м.;                                                   Год ввода в эксплуатацию 1961</t>
  </si>
  <si>
    <t>Жилой 8-ми квартирный дом,              2-х этажный,                                     Общая  S муниципального недвижимого имущества 440,0 кв.м.; Жилая S муницип. недвижимого имущества 200,0 кв.м.;                                                     Год ввода в эксплуатацию 1965</t>
  </si>
  <si>
    <t>Объект газораспределительной системы; Протяженность 160,4 м; Год ввода в эксплуатацию 2009</t>
  </si>
  <si>
    <t>Объект системы водоснабжения населения;   Протяженность 4050 м; Год ввода в эксплуатацию 1968</t>
  </si>
  <si>
    <t>Объект системы водоснабжения населения;   Протяженность 1150 м; Год ввода в эксплуатацию 1968;                                                             Не используются длительное время</t>
  </si>
  <si>
    <t>Объект системы водоснабжения населения;   Протяженность 800 м;  Год ввода в эксплуатацию 1968;                                                             Не используются длительное время</t>
  </si>
  <si>
    <t>Объект системы водоснабжения населения;   Протяженность 800 м;  Год ввода в эксплуатацию 1968;                                                                      Не используются длительное время</t>
  </si>
  <si>
    <t>Объект системы водоснабжения населения;  Год ввода в эксплуатацию 1970</t>
  </si>
  <si>
    <t>Объект системы водоснабжения населения; Год ввода в эксплуатацию 1985;                                                                                                  Не используются длительное время</t>
  </si>
  <si>
    <t>Объект системы водоснабжения населения;   Год ввода в эксплуатацию 1979;                                                                                                  Не используются длительное время</t>
  </si>
  <si>
    <t>Объект системы водоснабжения населения;   Год ввода в эксплуатацию 1970;                                                                                                           Не используются длительное время</t>
  </si>
  <si>
    <t>Объект системы водоснабжения населения;   Год ввода в эксплуатацию 1968;                                                                                                 Не используются длительное время</t>
  </si>
  <si>
    <r>
      <t>Возникновение:</t>
    </r>
    <r>
      <rPr>
        <sz val="8"/>
        <rFont val="Times New Roman"/>
        <family val="1"/>
      </rPr>
      <t xml:space="preserve"> 21.07.2014 года                     Акт приема-передачи объекта основных средств № 1 от 21.07.2014 года;  Акт ввода оборудования в эксплуатацию № 1 от  21.07.2014 года;  Решение СНД ЗСП от 03.10.2014г № 138 "О передаче имущества в муниципальную казну..." Приложение № 3</t>
    </r>
  </si>
  <si>
    <r>
      <t>Возникновение:</t>
    </r>
    <r>
      <rPr>
        <sz val="8"/>
        <rFont val="Times New Roman"/>
        <family val="1"/>
      </rPr>
      <t xml:space="preserve"> 06.08.2013 года                     Акт приема-передачи объекта основных средств № 3 от 06.08.2013 года;  Акт ввода оборудования в эксплуатацию № 3 от  06.08.2013 года;   Решение СНД ЗСП от 03.10.2014г № 138 "О передаче имущества в муниципальную казну..." Приложение № 3</t>
    </r>
  </si>
  <si>
    <r>
      <t>Возникновение:</t>
    </r>
    <r>
      <rPr>
        <sz val="8"/>
        <color indexed="18"/>
        <rFont val="Times New Roman"/>
        <family val="1"/>
      </rPr>
      <t xml:space="preserve"> 06.08.2010 года                     Акт приема-передачи объекта основных средств № 3 от 06.08.2010 года;  Акт ввода оборудования в эксплуатацию № 3 от  06.08.2010 года;</t>
    </r>
    <r>
      <rPr>
        <sz val="8"/>
        <color indexed="10"/>
        <rFont val="Times New Roman"/>
        <family val="1"/>
      </rPr>
      <t xml:space="preserve">   </t>
    </r>
    <r>
      <rPr>
        <sz val="8"/>
        <rFont val="Times New Roman"/>
        <family val="1"/>
      </rPr>
      <t>Решение СНД ЗСП от 03.10.2014г № 138 "О передаче имущества в муниципальную казну..." Приложение № 3</t>
    </r>
  </si>
  <si>
    <r>
      <t>Возникновение:</t>
    </r>
    <r>
      <rPr>
        <sz val="8"/>
        <rFont val="Times New Roman"/>
        <family val="1"/>
      </rPr>
      <t xml:space="preserve"> 27.11.2014 года                     Акт приема-передачи объекта основных средств № 3 от 27.11.2014 года;  Акт ввода оборудования в эксплуатацию № 3 от  24.11.2014 года;  Распоряжение администрации ЗСП от 27.11.2014 года № 39-р "О передаче объектов ОС в муниципальную казну ЗСП"</t>
    </r>
  </si>
  <si>
    <t>Насос "ЭЦВ 6-6,5-125-Л"                                   Год выпуска 2014</t>
  </si>
  <si>
    <r>
      <t>Возникновение:</t>
    </r>
    <r>
      <rPr>
        <sz val="8"/>
        <rFont val="Times New Roman"/>
        <family val="1"/>
      </rPr>
      <t xml:space="preserve"> 27.11.2014 года                      Акт приема-передачи объекта основных средств № 4 от 27.11.2014 года;  Акт ввода оборудования в эксплуатацию № 5 от  27.11.2014 года;  Распоряжение администрации ЗСП от 27.11.2014 года № 39-р "О передаче объектов ОС в муниципальную казну ЗСП"</t>
    </r>
  </si>
  <si>
    <t>Насос "ЭЦВ 6-6,5-185-Л"                                  Год выпуска 2014</t>
  </si>
  <si>
    <r>
      <t>Возникновение:</t>
    </r>
    <r>
      <rPr>
        <sz val="8"/>
        <rFont val="Times New Roman"/>
        <family val="1"/>
      </rPr>
      <t xml:space="preserve"> 10.07.2015 года                      Акт приема-передачи объекта основных средств № 1 от 10.07.2015 года;  Акт ввода оборудования в эксплуатацию № 1 от  10.07.2015 года;  Распоряжение администрации ЗСП от 10.07.2015 года № 17-р "О передаче объектов ОС в муниципальную казну ЗСП"</t>
    </r>
  </si>
  <si>
    <t>Насос "ЭЦВ 6-6,5-185-М"                                                   Год выпуска 2015</t>
  </si>
  <si>
    <r>
      <t>Возникновение:</t>
    </r>
    <r>
      <rPr>
        <sz val="8"/>
        <rFont val="Times New Roman"/>
        <family val="1"/>
      </rPr>
      <t xml:space="preserve"> 19.04.2016 года                     Акт приема-передачи объекта основных средств № 1 от 19.04.2016 года;  Акт ввода оборудования в эксплуатацию № 1 от  19.04.2016 года;  Распоряжение администрации ЗСП от 19.04.2016 года № 11-р "О передаче объектов ОС в муниципальную казну ЗСП"</t>
    </r>
  </si>
  <si>
    <r>
      <t>Возникновение:</t>
    </r>
    <r>
      <rPr>
        <sz val="8"/>
        <rFont val="Times New Roman"/>
        <family val="1"/>
      </rPr>
      <t xml:space="preserve"> 23.05.2016 года                     Акт приема-передачи объекта основных средств № 2 от 23.05.2016 года;  Акт ввода оборудования в эксплуатацию № 2 от  23.05.2016 года;  Распоряжение администрации ЗСП от 23.05.2016 года № 18-р "О передаче объектов ОС в муниципальную казну ЗСП"</t>
    </r>
  </si>
  <si>
    <r>
      <t>Возникновение:</t>
    </r>
    <r>
      <rPr>
        <sz val="8"/>
        <rFont val="Times New Roman"/>
        <family val="1"/>
      </rPr>
      <t xml:space="preserve"> 30.11.2015 года                     Акт приема-передачи объекта основных средств № 140 от 30.11.2015 года;  Решение СНД Кантемировского муниципального района от 30.09.2015 г № 269 "О безвозмездной передаче имущества....";  Распоряжение администрации ЗСП от 30.11.2015 года № 24-р "О приеме имущества, передаваемого безвозмездно в муниципальную собственность ЗСП"</t>
    </r>
  </si>
  <si>
    <r>
      <t>Возникновение:</t>
    </r>
    <r>
      <rPr>
        <sz val="8"/>
        <rFont val="Times New Roman"/>
        <family val="1"/>
      </rPr>
      <t xml:space="preserve"> 10.02.2016 года                      Акт приема-передачи объекта основных средств № 2 от 10.02.2016 года (Приложение № 2);  Решение СНД Кантемировского муниципального района от 29.12.2015 г № 299 "О безвозмездной передаче имущества....";  Распоряжение администрации ЗСП от 10.02.2016 года № 5-р "О приеме имущества, передаваемого безвозмездно в муниципальную собственность ЗСП"</t>
    </r>
  </si>
  <si>
    <t>Здание Новопавловского СК</t>
  </si>
  <si>
    <t>Здание  Зайцевского СК</t>
  </si>
  <si>
    <t>Администрация Зайцевского сельского поселения Кантемировского муниципального района Воронежской области                                                  Код по ОКОПФ 75404                            "Муниципальные казенные учреждения"</t>
  </si>
  <si>
    <t>Муниципальное казенное учреждение культуры "Зайцевский центр культуры и досуга" Зайцевского сельского поселения Кантемировского муниципального района Воронежской области                               МКУК "Зайцевский ЦКД"                                                 Код по ОКОПФ 75404                            "Муниципальные казенные учреждения"</t>
  </si>
  <si>
    <t>396748, Россия, Воронежская область, Кантемировский район, село Зайцевка, улица Центральная, д.46</t>
  </si>
  <si>
    <t>396748, Воронежская область, Кантемировский район, с. Зайцевка, ул. Центральная, д.44</t>
  </si>
  <si>
    <t>*</t>
  </si>
  <si>
    <t>Объект системы водоснабжения населения;   Протяженность 4000 м;        Год ввода в эксплуатацию 1973</t>
  </si>
  <si>
    <t>Объект системы водоснабжения населения;                 Год ввода в эксплуатацию 1979</t>
  </si>
  <si>
    <t>Объект системы водоснабжения населения;               Год ввода в эксплуатацию 1979</t>
  </si>
  <si>
    <t>Объект системы водоснабжения населения;   Протяженность 1430 м;        Год ввода в эксплуатацию 2006</t>
  </si>
  <si>
    <t>Газопровод в/давления подземный</t>
  </si>
  <si>
    <t xml:space="preserve">Детская игровая площадка    </t>
  </si>
  <si>
    <t>Организация отдыха и развлечений;                Объект состоит из 7-ми наименований: Брусья,  Качели маятниковые,  Песочница,  Качалка-балансир,  Карусель,  Горка отдельностоящая,  Спортивный комплекс;                         Год ввода в эксплуатацию 2015</t>
  </si>
  <si>
    <t>1 103 11 000 "Непроизведенные активы.  Земля"</t>
  </si>
  <si>
    <t>Земельный участок для сельскохозяйственного использования,                                     Общая  S земельного участка 2600262 кв.м. (260,0 га)            Год ввода в эксплуатацию 2013</t>
  </si>
  <si>
    <t>Земельный участок для сельскохозяйственного использования,                                     Общая  S земельного участка 1455984 кв.м. (145,6 га)             Год ввода в эксплуатацию 2014</t>
  </si>
  <si>
    <t>Земельный участок,                                  категория земель: земли сельскохозяйственного назначения,            разрешенное использование:  для сельскохозяйственного использования</t>
  </si>
  <si>
    <t>Глава Зайцевского сельского поселения                                             В.А. Сушко</t>
  </si>
  <si>
    <t>Старший экономист                                                                                  Н.Е. Черноусова</t>
  </si>
  <si>
    <t>Балансовая стоимость</t>
  </si>
  <si>
    <t>Здание Зайцевской сельской администрации</t>
  </si>
  <si>
    <t>Здание почты и узла связи</t>
  </si>
  <si>
    <t>396740, с.Новопавловка, ул.Мира, д.28</t>
  </si>
  <si>
    <t>396748, с.Зайцевка, ул.Центральная, 44</t>
  </si>
  <si>
    <t>Здание Гармашевского СК</t>
  </si>
  <si>
    <t>396725, с.Гармашевка, ул.Победы, 20</t>
  </si>
  <si>
    <t>Памятник</t>
  </si>
  <si>
    <t>396740, с.Новопавловка, ул.Мира, д.42</t>
  </si>
  <si>
    <t>Жилой дом</t>
  </si>
  <si>
    <t>396740, х.Романенков, ул.Степная, д.11, кв.2</t>
  </si>
  <si>
    <t>396740, с.Новопавловка</t>
  </si>
  <si>
    <t>Артскважина</t>
  </si>
  <si>
    <t>Артскважины        (3 шт)</t>
  </si>
  <si>
    <t>396725, с.Гармашевка</t>
  </si>
  <si>
    <t>Артскважина №1</t>
  </si>
  <si>
    <t>Башня Рожновского</t>
  </si>
  <si>
    <t>396748, с.Зайцевка,  ул.Центральная</t>
  </si>
  <si>
    <t>В.А. Сушко</t>
  </si>
  <si>
    <t>396748, с.Зайцевка, ул.Центральная, 46</t>
  </si>
  <si>
    <t>Н.Е. Черноусова</t>
  </si>
  <si>
    <t>Администрация Зайцевского сельского поселения</t>
  </si>
  <si>
    <t>Воронежская область, Кантемировский район, в границах бывшего колхоза "Зайцевский" Кадастровый номер земельного участка: 36:12:0000000:415</t>
  </si>
  <si>
    <t>Зайцевского сельского поселения Кантемировского муниципального района Воронежской области</t>
  </si>
  <si>
    <t>МКУК "Зайцевский ЦКД"</t>
  </si>
  <si>
    <t>Администрация ЗСП</t>
  </si>
  <si>
    <t>396740, п.Первомайский            ул. Лесная</t>
  </si>
  <si>
    <t>396740, х.Романенков</t>
  </si>
  <si>
    <t xml:space="preserve">396740, с.Новопавловка      </t>
  </si>
  <si>
    <t>396740, х.Первомайский</t>
  </si>
  <si>
    <t>396740, х.Романенков             (МТФ)</t>
  </si>
  <si>
    <t>Воронежская область, Кантемировский район, в границах СХА им. 50 лет Октября Кадастровый номер земельного участка: 36:12:0000000:657</t>
  </si>
  <si>
    <t>Мемориал односельчанам "Родина-Мать"</t>
  </si>
  <si>
    <t>396740, с.Новопавловка,  ул.Мира</t>
  </si>
  <si>
    <t>Мемориал героям-подпольщикам</t>
  </si>
  <si>
    <t>396740, п.Первомайский,  лес</t>
  </si>
  <si>
    <t>Показатели</t>
  </si>
  <si>
    <t xml:space="preserve">Общая площадь имущества </t>
  </si>
  <si>
    <t>(кв.м.) и земли (га)</t>
  </si>
  <si>
    <t>Остаточная стоимость</t>
  </si>
  <si>
    <t>(тыс. рублей)</t>
  </si>
  <si>
    <t xml:space="preserve"> (тыс.рублей)</t>
  </si>
  <si>
    <t xml:space="preserve">Количество объектов </t>
  </si>
  <si>
    <t>(единиц)</t>
  </si>
  <si>
    <t xml:space="preserve">                                              Информация по консолидированному учету имущества</t>
  </si>
  <si>
    <t xml:space="preserve">          Зайцевского сельского поселения Кантемировского муниципального района Воронежской области</t>
  </si>
  <si>
    <t>Всего</t>
  </si>
  <si>
    <t>3.1. Движимое</t>
  </si>
  <si>
    <t>Казна</t>
  </si>
  <si>
    <t>3.2. Недвижимое</t>
  </si>
  <si>
    <t>3.3. Земли</t>
  </si>
  <si>
    <t>х</t>
  </si>
  <si>
    <t xml:space="preserve">                    в том числе:</t>
  </si>
  <si>
    <t>Глава поселения                                       В.А. Сушко                                                 Старший экономист                       Н.Е. Черноусова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</si>
  <si>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</si>
  <si>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</si>
  <si>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</si>
  <si>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</si>
  <si>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Балансовая стоимость недвижимого имущества (тыс.руб.)</t>
  </si>
  <si>
    <t>Начисленная амортизация (износ) недвижимого имущества (тыс.руб.)</t>
  </si>
  <si>
    <t>Кадастровая стоимость недвижимого имущества (тыс.руб.)</t>
  </si>
  <si>
    <t>Сведения о правообладателе муниципального недвижимого имущества</t>
  </si>
  <si>
    <t>Реестр муниципального имущества Зайцевского сельского поселения Кантемировского муницального района Воронежской области</t>
  </si>
  <si>
    <t>Раздел 1   "Муниципальное недвижимое имущество"</t>
  </si>
  <si>
    <t>396740, с.Новопавловка, ул.Мира, д.11, кв.1, 2</t>
  </si>
  <si>
    <t>396740, с.Новопавловка, ул.Совхозная, д.30, кв.3</t>
  </si>
  <si>
    <t>396740, с.Новопавловка, ул.Совхозная, д.11, кв.1</t>
  </si>
  <si>
    <t>396740, с.Новопавловка, ул.Совхозная, д.20, кв.3</t>
  </si>
  <si>
    <t>396740, с.Новопавловка, ул.Мира, д.31, кв.7</t>
  </si>
  <si>
    <t>396740, с.Новопавловка, ул.Мира, д.14, кв.2-12</t>
  </si>
  <si>
    <t>396740, с.Новопавловка, ул.Мира, д.23, кв.3</t>
  </si>
  <si>
    <t>396740, с.Новопавловка, ул.Мира, д.17, кв.3</t>
  </si>
  <si>
    <t>396740, с.Новопавловка, ул.Совхозная, д.48, кв.1-8</t>
  </si>
  <si>
    <t>Характеристика объекта (Площадь, протяженность и (или) иные параметры, характеризующие физические свойства недвижимого имущества)</t>
  </si>
  <si>
    <t>Муниципальная казна</t>
  </si>
  <si>
    <t>Даты и реквизиты документов-оснований возникновения (прекращения) права муниципальной собственности на недвижимое имущество</t>
  </si>
  <si>
    <t>Не установлено</t>
  </si>
  <si>
    <t>Даты и реквизиты документов-оснований возникновения и прекращения ограничений (обременений) в отношении муниципального недвижимого имущества</t>
  </si>
  <si>
    <t>1 101 12 000 "Нежилые помещения"</t>
  </si>
  <si>
    <t>1 101 13 000 "Сооружения"</t>
  </si>
  <si>
    <t>Военно-мемориальный объект историко-патриотического назначения,                                     Общая  S муниципального недвижимого имущества ____ кв.м.                                       Год ввода в эксплуатацию 1970</t>
  </si>
  <si>
    <t>Военно-мемориальный объект историко-патриотического назначения,                                     Общая  S муниципального недвижимого имущества _____ кв.м.                                       Год ввода в эксплуатацию 1976</t>
  </si>
  <si>
    <t>Военно-мемориальный объект историко-патриотического назначения,                                     Общая  S муниципального недвижимого имущества ______ кв.м.                                       Год ввода в эксплуатацию 1989</t>
  </si>
  <si>
    <t>Водопровод</t>
  </si>
  <si>
    <t>396740, п.Первомайский, ул.Лесная</t>
  </si>
  <si>
    <t>396740, с.Новопавловка, ул.Мира, ул.Совхозная</t>
  </si>
  <si>
    <t>396740, х.Романенков, ул.Степная</t>
  </si>
  <si>
    <t>Итого по разделу 1</t>
  </si>
  <si>
    <r>
      <t>Возникновение:</t>
    </r>
    <r>
      <rPr>
        <sz val="8"/>
        <rFont val="Times New Roman"/>
        <family val="1"/>
      </rPr>
      <t xml:space="preserve"> 26.10.2005 года Решение комитета по управлению имуществом КМР № 70, Акт приема-передачи № 1, Приложение  к акту № 1</t>
    </r>
  </si>
  <si>
    <r>
      <t>Возникновение:</t>
    </r>
    <r>
      <rPr>
        <sz val="8"/>
        <rFont val="Times New Roman"/>
        <family val="1"/>
      </rPr>
      <t xml:space="preserve"> 26.10.2005 года Решение комитета по управлению имуществом КМР № 70, Акт приема-передачи № 1, Приложение к акту № 1</t>
    </r>
  </si>
  <si>
    <r>
      <t>Возникновение:</t>
    </r>
    <r>
      <rPr>
        <sz val="8"/>
        <rFont val="Times New Roman"/>
        <family val="1"/>
      </rPr>
      <t xml:space="preserve"> 28.11.2005 года Решение комитета по управлению имуществом КМР № 74-16, Акт приема-передачи № 4, Приложение  к акту № 1</t>
    </r>
  </si>
  <si>
    <r>
      <t>Возникновение:</t>
    </r>
    <r>
      <rPr>
        <sz val="8"/>
        <rFont val="Times New Roman"/>
        <family val="1"/>
      </rPr>
      <t xml:space="preserve"> 29.12.2009 года Акт приемки законченного строительного объекта газораспределительной системы</t>
    </r>
  </si>
  <si>
    <r>
      <t>Возникновение:</t>
    </r>
    <r>
      <rPr>
        <sz val="8"/>
        <rFont val="Times New Roman"/>
        <family val="1"/>
      </rPr>
      <t xml:space="preserve"> 15.12.2005 года Акт приемки законченного строительного объекта в эксплуатацию</t>
    </r>
  </si>
  <si>
    <r>
      <t>Возникновение:</t>
    </r>
    <r>
      <rPr>
        <sz val="8"/>
        <rFont val="Times New Roman"/>
        <family val="1"/>
      </rPr>
      <t xml:space="preserve"> 03.10.2014 года Решение Совета народных депутатов Зайцевского сельского поселения № 138 "О передаче имущества в муниципальную казну…" Приложение № 4</t>
    </r>
  </si>
  <si>
    <r>
      <t>Возникновение:</t>
    </r>
    <r>
      <rPr>
        <sz val="8"/>
        <rFont val="Times New Roman"/>
        <family val="1"/>
      </rPr>
      <t xml:space="preserve"> 01.11.2013 года Свидетельство о государственной регистации 36-АД 163556 от 01.11.2013  Запись регистрации № 36-36-13/004/2013-199</t>
    </r>
  </si>
  <si>
    <r>
      <t xml:space="preserve">Возникновение: </t>
    </r>
    <r>
      <rPr>
        <sz val="8"/>
        <rFont val="Times New Roman"/>
        <family val="1"/>
      </rPr>
      <t>11.04.2014 года Свидетельство о государственной регистрации 36-АД 477172 от 11.04.2014  Запись регистрации № 36-36-13/003/2014-344</t>
    </r>
  </si>
  <si>
    <t>Раздел 2   "Муниципальное движимое имущество"</t>
  </si>
  <si>
    <t>Наименование движимого имущества</t>
  </si>
  <si>
    <t>Балансовая стоимость движимого имущества (тыс.руб.)</t>
  </si>
  <si>
    <t>Начисленная амортизация (износ) движимого имущества (тыс.руб.)</t>
  </si>
  <si>
    <t>Даты и 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</si>
  <si>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</si>
  <si>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Даты и реквизиты документов-оснований возникновения и прекращения ограничений (обременений) в отношении муниципального движимого имущества</t>
  </si>
  <si>
    <t>1 108 51 000 "Недвижимое имущество, составляющее казну""</t>
  </si>
  <si>
    <t>1 108 52 000 "Движимое имущество, составляющее казну""</t>
  </si>
  <si>
    <t>Итого по разделу 2</t>
  </si>
  <si>
    <t>1 101 34 000 "Машины и оборудование"</t>
  </si>
  <si>
    <t>1 101 35 000 "Транспортные средства"</t>
  </si>
  <si>
    <t>Станция ЩСУ-П 075-017 насосным агрегатом                                                         Год выпуска 2014</t>
  </si>
  <si>
    <t>Станция ЩСУ-П 110-025 насосным агрегатом                                                       Год выпуска 2013</t>
  </si>
  <si>
    <t>Бензотриммер "Хитачи"                                            Год выпуска 2010</t>
  </si>
  <si>
    <r>
      <t>Возникновение:</t>
    </r>
    <r>
      <rPr>
        <sz val="8"/>
        <rFont val="Times New Roman"/>
        <family val="1"/>
      </rPr>
      <t xml:space="preserve"> 17.12.2015 года Акт приема-передачи имущества; Решение Совета народных депутатов Кантемировского муниципального района № 266 от 30.09.2015 года "О передаче детских игровых площадок…" ; Распоряжение администрации ЗСП от 17.12.2015г № 27-р "О приеме имущества, передаваемого безвозмездно в муниципальную собственность ЗСП"</t>
    </r>
  </si>
  <si>
    <t>Насос "ЭЦВ 6-6,5-125-М"                                Год выпуска 2014</t>
  </si>
  <si>
    <t>Кухня прицепная "КП-125М" Зав.№71056,       Шасси №0134                                                           Год выпуска 1971</t>
  </si>
  <si>
    <t>Автомобиль "ЗИЛ-131", Кузов "КМ-131", Двигатель № 719474,  Шасси № 0918592                Год выпуска  1986</t>
  </si>
  <si>
    <t>Раздел 3   "Юридические лица"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</si>
  <si>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</si>
  <si>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</si>
  <si>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</si>
  <si>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</si>
  <si>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Балансовая стоимость основных средств (тыс.руб.)</t>
  </si>
  <si>
    <t>Остаточная стоимость основных средств (тыс.руб.)</t>
  </si>
  <si>
    <t>Среднесписочная численность работников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</si>
  <si>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</si>
  <si>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</si>
  <si>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Постановление главы администрации Зайцевского сельского поселения Кантемировского муниципального района Воронежской области от 25.02.2009 года № 12 "О создании муниципального учреждения культуры "Зайцевский центр культуры и досуга "МУК "Зайцевский ЦКД"</t>
  </si>
  <si>
    <t>ОГРН    1023600847951         Дата присвоения ОГРН  18.11.2002 года</t>
  </si>
  <si>
    <t>ОГРН    1093627000235            Дата присвоения ОГРН  05.03.2009 года</t>
  </si>
  <si>
    <t>Регистрация юридического лица до 01.07.2002 года при создании</t>
  </si>
  <si>
    <t>36:12:1400004:62</t>
  </si>
  <si>
    <t>отсутствует</t>
  </si>
  <si>
    <t>36:12:1600004:56</t>
  </si>
  <si>
    <t>36:12:1800003:178</t>
  </si>
  <si>
    <t>36:12:0000000:748</t>
  </si>
  <si>
    <t>36:12:1800002:66</t>
  </si>
  <si>
    <t>36:12:0000000:2830</t>
  </si>
  <si>
    <t>36:12:0000000:1679</t>
  </si>
  <si>
    <t>36:12:1800003:184</t>
  </si>
  <si>
    <t>36:12:0000000:2820</t>
  </si>
  <si>
    <t>Усилитель "Венец"                                                Год выпуска  1991</t>
  </si>
  <si>
    <t>Духовой оркестр                                                   Год выпуска   1990</t>
  </si>
  <si>
    <r>
      <t>Возникновение:</t>
    </r>
    <r>
      <rPr>
        <sz val="8"/>
        <rFont val="Times New Roman"/>
        <family val="1"/>
      </rPr>
      <t xml:space="preserve"> 28.11.2005 года                    Решение комитета по управлению имуществом КМР № 74-16;  Акт приема-передачи № 4;  Приложение  к акту № 2</t>
    </r>
  </si>
  <si>
    <t>Насос "ЭЦВ 6-6,5-180-М"                                                   Год выпуска 2010</t>
  </si>
  <si>
    <t>Ворота и изгородь гражданского кладбища с.Гармашевка</t>
  </si>
  <si>
    <t>Ограждение гражданского кладбища,                                     Общая длина муниципального недвижимого имущества ______ м.                                       Год ввода в эксплуатацию 2016</t>
  </si>
  <si>
    <t>Ворота и изгородь гражданского кладбища с.Новопавловка</t>
  </si>
  <si>
    <r>
      <t>Возникновение:</t>
    </r>
    <r>
      <rPr>
        <sz val="8"/>
        <rFont val="Times New Roman"/>
        <family val="1"/>
      </rPr>
      <t xml:space="preserve"> 13.12.2013 года Решение Совета народных депутатов Зайцевского сельского поселения № 112  "О внесении в реестр муниципальной собственности ЗСП автомобильных дорог общего пользования местного значения"  Приложение к решению № 1 (в редакции решения СНД ЗСП от 25.09.2017г № 105 Приложение к решению №1)</t>
    </r>
  </si>
  <si>
    <t>90.04.3</t>
  </si>
  <si>
    <t>Бухгалтер</t>
  </si>
  <si>
    <t>Исполнитель  Бухгалтер</t>
  </si>
  <si>
    <t>Стоимость движимого имущества, включенного в реестр (тыс.руб.)</t>
  </si>
  <si>
    <t>Стоимость объектов недвижимости, включенных в реестр (тыс.руб.)</t>
  </si>
  <si>
    <t>Муниципальное  учреждение культуры "Зайцевский центр культуры и досуга"</t>
  </si>
  <si>
    <t>Первоначальная (балансовая) стоимость основных средств (тыс.руб.)</t>
  </si>
  <si>
    <t>Первоначальная (балансовая) стоимость имущества казны ЗСП (тыс.руб.)</t>
  </si>
  <si>
    <t>Включенных в Реестр</t>
  </si>
  <si>
    <t>культуры, домов народного творчества"</t>
  </si>
  <si>
    <r>
      <t>Основной вид деятельности:     "</t>
    </r>
    <r>
      <rPr>
        <b/>
        <u val="single"/>
        <sz val="8"/>
        <rFont val="Arial Cyr"/>
        <family val="0"/>
      </rPr>
      <t xml:space="preserve">Деятельность учреждений клубного типа: клубов, дворцов и домов </t>
    </r>
  </si>
  <si>
    <t>Исполнитель Старший экономист</t>
  </si>
  <si>
    <t>Хозяйственное ведение МУП</t>
  </si>
  <si>
    <t xml:space="preserve">                  МКУК "Зайцевский ЦКД"</t>
  </si>
  <si>
    <t>Казенные, в том числе:</t>
  </si>
  <si>
    <t>Муницип. учреждения, из них:</t>
  </si>
  <si>
    <t xml:space="preserve">Казенные, в том числе: </t>
  </si>
  <si>
    <t xml:space="preserve">                 МКУК "Зайцевский ЦКД"</t>
  </si>
  <si>
    <t xml:space="preserve">                  Администрация ЗСП</t>
  </si>
  <si>
    <t xml:space="preserve">                 Администрация ЗСП</t>
  </si>
  <si>
    <t>9200 кв.м. С-но налогового отчета по земле 2шт зем/участка</t>
  </si>
  <si>
    <t>Спортивно-игровая детская площадка с.Новопавловка</t>
  </si>
  <si>
    <t>Организация отдыха и развлечений;                Объект состоит из 6-ти наименований: Горка МГ-2Б "Бизнес",  Качели К-1 маятниковые на цепях,  Песочница П-2,  Качалка МК-21н на пружине,  Карусель МК-18,  Спортивный комплекс Т-7/2м;                         Год ввода в эксплуатацию 2018</t>
  </si>
  <si>
    <r>
      <t>Возникновение:</t>
    </r>
    <r>
      <rPr>
        <sz val="8"/>
        <rFont val="Times New Roman"/>
        <family val="1"/>
      </rPr>
      <t xml:space="preserve"> 29.05.2018 года Решение Совета народных депутатов Зайцевского сельского поселения № 142 "О включении недвижимого имущества в состав муниципальной казны Зайцевского сельского поселения" Приложение № 1</t>
    </r>
  </si>
  <si>
    <t>Павильон металлический с поликарбонатом 2х3м;            Изгородь металлическая 20м</t>
  </si>
  <si>
    <t>Организация водоснабжения населения родниковой водой; Павильон металлический с поликарбонатом 2х3м;   Изгородь металлическая 20м; Год ввода в эксплуатацию 2018</t>
  </si>
  <si>
    <t>396740, с.Новопавловка, ул.Подгорная</t>
  </si>
  <si>
    <t>396740, с.Новопавловка, ул.Мира, 24</t>
  </si>
  <si>
    <t>396740, с.Новопавловка, ул.Мира</t>
  </si>
  <si>
    <t>396725, с.Гармашевка, ул.Победы</t>
  </si>
  <si>
    <t>Насос "ЭЦВ 6-6,5-125-М"                                Год выпуска 2018</t>
  </si>
  <si>
    <r>
      <t>Возникновение:</t>
    </r>
    <r>
      <rPr>
        <sz val="8"/>
        <rFont val="Times New Roman"/>
        <family val="1"/>
      </rPr>
      <t xml:space="preserve"> 17.04.2018 года                      Акт ввода оборудования в эксплуатацию № 1 от  17.04.2018 года;  Распоряжение администрации ЗСП от 17.04.2018 года № 9-р "О передаче объектов ОС в муниципальную казну ЗСП"</t>
    </r>
  </si>
  <si>
    <t>396748, с. Зайцевка, ул.Центральная (от д.6 до д.16)</t>
  </si>
  <si>
    <r>
      <t>Возникновение:</t>
    </r>
    <r>
      <rPr>
        <sz val="8"/>
        <rFont val="Times New Roman"/>
        <family val="1"/>
      </rPr>
      <t xml:space="preserve"> 28.12.2018 года Решение Совета народных депутатов Зайцевского сельского поселения № 170 "О включении недвижимого имущества в состав муниципальной казны Зайцевского сельского поселения" Приложение № 1;  Акт приемки законченных работ по ремонту от 10.12.2018г</t>
    </r>
  </si>
  <si>
    <t>396748, с. Зайцевка, ул.Центральная (от д.81 до д.51, ул.Вербная 2)</t>
  </si>
  <si>
    <t>Дорога автомобильная общего пользования местного значения Зайцевского сельского поселения № 20219816ОПМП 03; Асфальтобетонн; Длина 1092м</t>
  </si>
  <si>
    <t>Дорога автомобильная общего пользования местного значения Зайцевского сельского поселения № 20219816ОПМП 01; Асфальтобетонн; Длина 200м</t>
  </si>
  <si>
    <t>396725, с. Гармашевка, ул.Победы (от д.42 до д.14)</t>
  </si>
  <si>
    <t>Дорога автомобильная общего пользования местного значения Зайцевского сельского поселения № 20219816ОПМП 25; Асфальтобетонн; Длина 615м</t>
  </si>
  <si>
    <t>396740, с. Новопавловка, ул.Совхозная (от д.1 до д.77)</t>
  </si>
  <si>
    <t>Дорога автомобильная общего пользования местного значения Зайцевского сельского поселения № 20219816ОПМП 13; Асфальтобетонн; Длина 1420м</t>
  </si>
  <si>
    <t xml:space="preserve">396740, с. Новопавловка, ул.Подгорная </t>
  </si>
  <si>
    <t>Дорога автомобильная общего пользования местного значения Зайцевского сельского поселения № 20219816ОПМП 14; Асфальтобетонн; Длина 663м</t>
  </si>
  <si>
    <t>396740, с. Новопавловка, от вьезда в с.Новопавловка до автобусной остановки (около временного военного городка) ул.Мира</t>
  </si>
  <si>
    <t>Дорога автомобильная общего пользования местного значения Зайцевского сельского поселения № 20219816ОПМП 23; Асфальтобетонн; Длина 1060м</t>
  </si>
  <si>
    <t>396740, с. Новопавловка, от вьезда в с.Новопавловка (ул.Совхозная от д.51 до д.31 ул.Мира "перемычка")</t>
  </si>
  <si>
    <t>Дорога автомобильная общего пользования местного значения Зайцевского сельского поселения № 20219816ОПМП 24; Асфальтобетонн; Длина 132м</t>
  </si>
  <si>
    <t>Автомобильные дороги общего пользования местного значения , расположенные в границах Зайцевского сельского поселения     Протяженность 24,450 км,        в том числе:  щебень - 3,500 км; песко-гравийная смесь (природный грунт с  камнем) - 5,750 км;  грунт - 15,200 км.                          Площадь 9,78 га (24450м х 4м)</t>
  </si>
  <si>
    <t>на 01.01.2019</t>
  </si>
  <si>
    <t>Автомобильная дорога                 №20 219 816 ОП МП 01</t>
  </si>
  <si>
    <t>Автомобильная дорога                 №20 219 816 ОП МП 24</t>
  </si>
  <si>
    <t>Автомобильная дорога                 №20 219 816 ОП МП 23</t>
  </si>
  <si>
    <t>Автомобильная дорога                 №20 219 816 ОП МП 14</t>
  </si>
  <si>
    <t>Автомобильная дорога                 №20 219 816 ОП МП 13</t>
  </si>
  <si>
    <t>Автомобильная дорога                 №20 219 816 ОП МП 25</t>
  </si>
  <si>
    <t>Автомобильная дорога                 №20 219 816 ОП МП 08</t>
  </si>
  <si>
    <t>Автомобильная дорога                 №20 219 816 ОП МП 03</t>
  </si>
  <si>
    <t>по реестру и казна тоже</t>
  </si>
  <si>
    <t>по состоянию на   01  Января  2020 года</t>
  </si>
  <si>
    <t>по состоянию на 01 января 2020 года</t>
  </si>
  <si>
    <t>по состоянию на  01  Января  2020 года</t>
  </si>
  <si>
    <t>396725, с. Гармашевка, ул.Победы (от д.149 до съезда на ул.Молодежная)</t>
  </si>
  <si>
    <t>Дорога автомобильная общего пользования местного значения Зайцевского сельского поселения № 20219816ОПМП 08; Асфальтобетонн; Длина 683м</t>
  </si>
  <si>
    <t>Земельный участок,                                  категория земель: земли особо охраняемых территорий и объектов,            разрешенное использование:  действующие кладбища, для размещения кладбищ</t>
  </si>
  <si>
    <t>Воронежская область, Кантемировский район, Зайцевское сельское поселение, юго-западная часть кадастрового квартала 36:12:6200020 (с.Зайцевка)</t>
  </si>
  <si>
    <t>Кадастровый номер земельного участка: 36:12:0000000:657</t>
  </si>
  <si>
    <t>Кадастровый номер земельного участка: 36:12:0000000:415</t>
  </si>
  <si>
    <t>Кадастровый номер земельного участка: 36:12:6200020:213  Дата присвоения кадастрового номера: 25.12.2018</t>
  </si>
  <si>
    <r>
      <t xml:space="preserve">Возникновение: </t>
    </r>
    <r>
      <rPr>
        <sz val="8"/>
        <rFont val="Times New Roman"/>
        <family val="1"/>
      </rPr>
      <t>Постановление администрации КМР ВО от 22.03.2019г № 180 "О предоставлении земельных участков в постоянное (бессрочное) пользование"</t>
    </r>
  </si>
  <si>
    <r>
      <rPr>
        <b/>
        <sz val="8"/>
        <rFont val="Times New Roman"/>
        <family val="1"/>
      </rPr>
      <t>Правообладатель:</t>
    </r>
    <r>
      <rPr>
        <sz val="8"/>
        <rFont val="Times New Roman"/>
        <family val="1"/>
      </rPr>
      <t xml:space="preserve"> Администрация Зайцевского сельского поселения КМР ВО; Вид, № и дата госрегистрации права: Постоянное (бессрочное) пользование, № 36:12:6200020:213-36/181/2019-1от 01.04.2019г</t>
    </r>
  </si>
  <si>
    <t>Не зарегистрировано</t>
  </si>
  <si>
    <t>Воронежская область, Кантемировский район, Зайцевское сельское поселение, северо-западная часть кадастрового квартала 36:12:1600003 (с.Гармашевка, 1-я бригада)</t>
  </si>
  <si>
    <t>Кадастровый номер земельного участка: 36:12:1600003:170  Дата присвоения кадастрового номера: 28.12.2018</t>
  </si>
  <si>
    <r>
      <rPr>
        <b/>
        <sz val="8"/>
        <rFont val="Times New Roman"/>
        <family val="1"/>
      </rPr>
      <t>Правообладатель:</t>
    </r>
    <r>
      <rPr>
        <sz val="8"/>
        <rFont val="Times New Roman"/>
        <family val="1"/>
      </rPr>
      <t xml:space="preserve"> Администрация Зайцевского сельского поселения КМР ВО; Вид, № и дата госрегистрации права: Постоянное (бессрочное) пользование, № 36:12:1600003:170-36/181/2019-1от 01.04.2019г</t>
    </r>
  </si>
  <si>
    <t>Воронежская область, Кантемировский район, с.Гармашевка, ул.Победы, 14а (центр)</t>
  </si>
  <si>
    <t>Кадастровый номер земельного участка: 36:12:1600004:213  Дата присвоения кадастрового номера: 28.12.2018</t>
  </si>
  <si>
    <r>
      <rPr>
        <b/>
        <sz val="8"/>
        <rFont val="Times New Roman"/>
        <family val="1"/>
      </rPr>
      <t>Правообладатель:</t>
    </r>
    <r>
      <rPr>
        <sz val="8"/>
        <rFont val="Times New Roman"/>
        <family val="1"/>
      </rPr>
      <t xml:space="preserve"> Администрация Зайцевского сельского поселения КМР ВО; Вид, № и дата госрегистрации права: Постоянное (бессрочное) пользование, № 36:12:1600004:213-36/181/2019-1 от 28.03.2019г</t>
    </r>
  </si>
  <si>
    <t>Воронежская область, Кантемировский район, Зайцевское сельское поселение, западная часть кадастрового квартала 36:12:6200019 (п.Новопавловка)</t>
  </si>
  <si>
    <t>Кадастровый номер земельного участка: 36:12:6200019:154  Дата присвоения кадастрового номера: 25.12.2018</t>
  </si>
  <si>
    <r>
      <rPr>
        <b/>
        <sz val="8"/>
        <rFont val="Times New Roman"/>
        <family val="1"/>
      </rPr>
      <t>Правообладатель:</t>
    </r>
    <r>
      <rPr>
        <sz val="8"/>
        <rFont val="Times New Roman"/>
        <family val="1"/>
      </rPr>
      <t xml:space="preserve"> Администрация Зайцевского сельского поселения КМР ВО; Вид, № и дата госрегистрации права: Постоянное (бессрочное) пользование, № 36:12:6200019:154-36/181/2019-1 от 01.04.2019г</t>
    </r>
  </si>
  <si>
    <r>
      <t>Возникновение:</t>
    </r>
    <r>
      <rPr>
        <sz val="8"/>
        <rFont val="Times New Roman"/>
        <family val="1"/>
      </rPr>
      <t xml:space="preserve"> Решение Кантемировского районного СНД от 09.08.2005г № 155 (в редакции Решения СНД КМР ВО от 15.02.2017г № 402) Решение комитета по управлению имуществом КМР от 28.11.2005г № 74-16, Акт приема-передачи № 4, Приложение  к акту № 1</t>
    </r>
  </si>
  <si>
    <t>Сельский клуб,                            1-но этажное,                                     Общая  S муниципального недвижимого имущества 383,8 кв.м.                                         Год завершения строительства 1960                                                 Год ввода в эксплуатацию 1960</t>
  </si>
  <si>
    <t>Сельский клуб,                           1-но этажное,                                     Общая  S муниципального недвижимого имущества 397,6 кв.м.                                                       Год ввода в эксплуатацию 1960</t>
  </si>
  <si>
    <r>
      <t>Возникновение:</t>
    </r>
    <r>
      <rPr>
        <sz val="8"/>
        <color indexed="56"/>
        <rFont val="Times New Roman"/>
        <family val="1"/>
      </rPr>
      <t xml:space="preserve"> 26.10.2005 года Решение комитета по управлению имуществом КМР № 70, Акт приема-передачи № 1, Приложение к акту № 1</t>
    </r>
  </si>
  <si>
    <r>
      <rPr>
        <b/>
        <sz val="8"/>
        <rFont val="Times New Roman"/>
        <family val="1"/>
      </rPr>
      <t xml:space="preserve">Правообладатель: </t>
    </r>
    <r>
      <rPr>
        <sz val="8"/>
        <rFont val="Times New Roman"/>
        <family val="1"/>
      </rPr>
      <t>Муниципальное образование- Зайцевское сельское поселение КМР ВО; Вид, № и дата госрегистрации права: Собственность, № 36:12:1600004:56-36/028/2018-1 от 11.07.2018г</t>
    </r>
  </si>
  <si>
    <r>
      <rPr>
        <b/>
        <sz val="8"/>
        <rFont val="Times New Roman"/>
        <family val="1"/>
      </rPr>
      <t xml:space="preserve">Правообладатель: </t>
    </r>
    <r>
      <rPr>
        <sz val="8"/>
        <rFont val="Times New Roman"/>
        <family val="1"/>
      </rPr>
      <t>Муниципальное образование - Зайцевское сельское поселение КМР ВО; Вид, № и дата госрегистрации права: Собственность, № 36-36-13/004/2013-199 от 01.11.2013г</t>
    </r>
  </si>
  <si>
    <r>
      <rPr>
        <b/>
        <sz val="8"/>
        <rFont val="Times New Roman"/>
        <family val="1"/>
      </rPr>
      <t xml:space="preserve">Правообладатель: </t>
    </r>
    <r>
      <rPr>
        <sz val="8"/>
        <rFont val="Times New Roman"/>
        <family val="1"/>
      </rPr>
      <t>Муниципальное образование - Зайцевское сельское поселение  КМР ВО; Вид, № и дата госрегистрации права: Собственность, № 36-36-13/003/2014-344 от 11.04.2014г</t>
    </r>
  </si>
  <si>
    <r>
      <rPr>
        <b/>
        <sz val="8"/>
        <rFont val="Times New Roman"/>
        <family val="1"/>
      </rPr>
      <t xml:space="preserve">Правообладатель: </t>
    </r>
    <r>
      <rPr>
        <sz val="8"/>
        <rFont val="Times New Roman"/>
        <family val="1"/>
      </rPr>
      <t>Муниципальное образование - Зайцевское сельское поселение КМР ВО;  Вид, № и дата госрегистрации права: Собственность, № 36:12:1400004:62-36/028/2018-1 от 11.07.2018г</t>
    </r>
  </si>
  <si>
    <t>Земельный участок,                                  категория земель: земли населенных пунктов,            разрешенное использование:   для размещения административного здания</t>
  </si>
  <si>
    <t>Воронежская область, Кантемировский район, с.Зайцевка, ул.Центральная, д.46</t>
  </si>
  <si>
    <t>Кадастровый номер земельного участка: 36:12:1400004:38 Дата присвоения кадастрового номера:</t>
  </si>
  <si>
    <r>
      <t xml:space="preserve">Возникновение: </t>
    </r>
    <r>
      <rPr>
        <sz val="8"/>
        <rFont val="Times New Roman"/>
        <family val="1"/>
      </rPr>
      <t>Постановление администрации КМР ВО от 03.02.2017г № 124 "О предоставлении земельного участка в безвозмездное пользование"</t>
    </r>
  </si>
  <si>
    <r>
      <t>Возникновение:</t>
    </r>
    <r>
      <rPr>
        <sz val="8"/>
        <rFont val="Times New Roman"/>
        <family val="1"/>
      </rPr>
      <t xml:space="preserve"> 28.12.2018 года Решение СНД Зайцевского сельского поселения № 170 "О включении недвижимого имущества в состав муниципальной казны Зайцевского сельского поселения" Приложение № 1;  Акт приемки законченных работ по ремонту от 10.12.2018г; Решение СНД ЗСП от 28.12.2019г № 209 "О включении недвижимого имущества в состав муниципальной казны ЗСП КМР ВО" Приложение № 1; Акты приемки законченных работ от 18.11.2019г, от 25.11.2019г</t>
    </r>
  </si>
  <si>
    <t>Земельный участок для размещения административного здания;  Общая площадь земельного участка 1004 кв.м. (0,1 га);  Год ввода в эксплуатацию:</t>
  </si>
  <si>
    <t>Земельный участок для размещения гражданского кладбища п.Новопавловка;  Общая площадь земельного участка 7858 кв.м. (0,8 га);  Год ввода в эксплуатацию 2019</t>
  </si>
  <si>
    <t>Земельный участок для размещения гражданского кладбища с.Гармашевка, центр;  Общая площадь земельного участка 5465 кв.м. (0,5 га);  Год ввода в эксплуатацию 2019</t>
  </si>
  <si>
    <t>Земельный участок для размещения гражданского кладбища с.Гармашевка, 1-я бригада;  Общая площадь земельного участка 5000 кв.м. (0,5 га);  Год ввода в эксплуатацию 2019</t>
  </si>
  <si>
    <t>Земельный участок для размещения гражданского кладбища с.Зайцевка;  Общая площадь земельного участка 17994 кв.м. (1,8 га);  Год ввода в эксплуатацию 2019</t>
  </si>
  <si>
    <r>
      <t>Возникновение:</t>
    </r>
    <r>
      <rPr>
        <sz val="8"/>
        <rFont val="Times New Roman"/>
        <family val="1"/>
      </rPr>
      <t xml:space="preserve"> 01.11.2019 года                     Акт приема-передачи объектов нефинансовых активов № 15 от 01.11.2019 года;  Акт приема-передачи имущества, находящегося в муниципальной собственности от  01.11.2019 года; Решение СНД КМР от 30.10.2019г №156; Решение СНД ЗСП от 31.10.2019г № 195 "О приеме имущества в муниципальную собственность ЗМП КМР ВО"; Паспорт транспортного средства 63 РЕ 374025</t>
    </r>
  </si>
  <si>
    <t>Автомобиль "LADA GRANTA 219010"        Год изготовления ТС 2019</t>
  </si>
  <si>
    <t>Сведения на "01"  января  2020 года</t>
  </si>
  <si>
    <t>4 100 579 кв.м. С-но налогового отчета по земле 10 шт зем/участка</t>
  </si>
  <si>
    <t>Сведения на "01"  января 2020 года</t>
  </si>
  <si>
    <t xml:space="preserve">                                                                   по состоянию на    01.01.2020 года</t>
  </si>
  <si>
    <t>на 01.01.2020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</si>
</sst>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7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name val="Times New Roman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8"/>
      <color indexed="10"/>
      <name val="Times New Roman"/>
      <family val="1"/>
    </font>
    <font>
      <b/>
      <sz val="9"/>
      <name val="Arial Cyr"/>
      <family val="0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u val="single"/>
      <sz val="10"/>
      <name val="Arial Cyr"/>
      <family val="0"/>
    </font>
    <font>
      <b/>
      <u val="single"/>
      <sz val="8"/>
      <name val="Arial Cyr"/>
      <family val="0"/>
    </font>
    <font>
      <sz val="10"/>
      <color indexed="62"/>
      <name val="Arial Cyr"/>
      <family val="0"/>
    </font>
    <font>
      <sz val="8"/>
      <color indexed="17"/>
      <name val="Times New Roman"/>
      <family val="1"/>
    </font>
    <font>
      <sz val="8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8"/>
      <color indexed="62"/>
      <name val="Arial Cyr"/>
      <family val="0"/>
    </font>
    <font>
      <b/>
      <sz val="8"/>
      <color indexed="17"/>
      <name val="Times New Roman"/>
      <family val="1"/>
    </font>
    <font>
      <i/>
      <sz val="7"/>
      <name val="Arial Cyr"/>
      <family val="0"/>
    </font>
    <font>
      <i/>
      <sz val="7"/>
      <color indexed="17"/>
      <name val="Arial Cyr"/>
      <family val="0"/>
    </font>
    <font>
      <i/>
      <sz val="7"/>
      <color indexed="12"/>
      <name val="Arial Cyr"/>
      <family val="0"/>
    </font>
    <font>
      <sz val="8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0"/>
      <color indexed="10"/>
      <name val="Times New Roman"/>
      <family val="1"/>
    </font>
    <font>
      <sz val="8"/>
      <color indexed="56"/>
      <name val="Arial Cyr"/>
      <family val="0"/>
    </font>
    <font>
      <b/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sz val="10"/>
      <color rgb="FFFF0000"/>
      <name val="Times New Roman"/>
      <family val="1"/>
    </font>
    <font>
      <sz val="8"/>
      <color rgb="FF002060"/>
      <name val="Arial Cyr"/>
      <family val="0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0" fontId="1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top"/>
    </xf>
    <xf numFmtId="172" fontId="13" fillId="0" borderId="10" xfId="0" applyNumberFormat="1" applyFont="1" applyBorder="1" applyAlignment="1">
      <alignment horizontal="center" vertical="top"/>
    </xf>
    <xf numFmtId="172" fontId="13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2" fontId="1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72" fontId="14" fillId="0" borderId="10" xfId="0" applyNumberFormat="1" applyFont="1" applyBorder="1" applyAlignment="1">
      <alignment horizontal="center" vertical="top"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72" fontId="2" fillId="0" borderId="10" xfId="0" applyNumberFormat="1" applyFont="1" applyBorder="1" applyAlignment="1">
      <alignment vertical="top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2" fontId="24" fillId="0" borderId="10" xfId="0" applyNumberFormat="1" applyFont="1" applyBorder="1" applyAlignment="1">
      <alignment horizontal="center" vertical="top"/>
    </xf>
    <xf numFmtId="172" fontId="24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172" fontId="26" fillId="0" borderId="0" xfId="0" applyNumberFormat="1" applyFont="1" applyBorder="1" applyAlignment="1">
      <alignment horizontal="center" vertical="top"/>
    </xf>
    <xf numFmtId="0" fontId="26" fillId="0" borderId="0" xfId="0" applyFont="1" applyBorder="1" applyAlignment="1">
      <alignment/>
    </xf>
    <xf numFmtId="172" fontId="26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right"/>
    </xf>
    <xf numFmtId="172" fontId="26" fillId="0" borderId="0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0" fontId="69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2" fontId="28" fillId="0" borderId="10" xfId="0" applyNumberFormat="1" applyFont="1" applyBorder="1" applyAlignment="1">
      <alignment horizontal="center"/>
    </xf>
    <xf numFmtId="172" fontId="29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28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70" fillId="0" borderId="0" xfId="0" applyFont="1" applyAlignment="1">
      <alignment/>
    </xf>
    <xf numFmtId="172" fontId="70" fillId="0" borderId="0" xfId="0" applyNumberFormat="1" applyFont="1" applyAlignment="1">
      <alignment horizontal="center" vertical="top"/>
    </xf>
    <xf numFmtId="0" fontId="71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 wrapText="1"/>
    </xf>
    <xf numFmtId="172" fontId="71" fillId="0" borderId="10" xfId="0" applyNumberFormat="1" applyFont="1" applyBorder="1" applyAlignment="1">
      <alignment horizontal="center" vertical="top"/>
    </xf>
    <xf numFmtId="0" fontId="7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19" fillId="0" borderId="0" xfId="0" applyNumberFormat="1" applyFont="1" applyAlignment="1">
      <alignment/>
    </xf>
    <xf numFmtId="17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zoomScalePageLayoutView="0" workbookViewId="0" topLeftCell="A1">
      <selection activeCell="H44" sqref="H44:I44"/>
    </sheetView>
  </sheetViews>
  <sheetFormatPr defaultColWidth="9.00390625" defaultRowHeight="12.75"/>
  <cols>
    <col min="6" max="6" width="11.375" style="0" bestFit="1" customWidth="1"/>
    <col min="7" max="7" width="12.00390625" style="0" bestFit="1" customWidth="1"/>
  </cols>
  <sheetData>
    <row r="2" s="5" customFormat="1" ht="12.75">
      <c r="B2" s="5" t="s">
        <v>25</v>
      </c>
    </row>
    <row r="4" ht="12.75">
      <c r="A4" t="s">
        <v>54</v>
      </c>
    </row>
    <row r="5" ht="12.75">
      <c r="A5" s="60" t="s">
        <v>53</v>
      </c>
    </row>
    <row r="6" s="5" customFormat="1" ht="16.5" customHeight="1">
      <c r="A6" s="64" t="s">
        <v>151</v>
      </c>
    </row>
    <row r="7" ht="6.75" customHeight="1"/>
    <row r="8" ht="12.75">
      <c r="A8" t="s">
        <v>28</v>
      </c>
    </row>
    <row r="9" ht="12.75">
      <c r="A9" s="60" t="s">
        <v>280</v>
      </c>
    </row>
    <row r="10" s="5" customFormat="1" ht="16.5" customHeight="1">
      <c r="A10" s="64" t="s">
        <v>151</v>
      </c>
    </row>
    <row r="11" ht="6.75" customHeight="1"/>
    <row r="12" ht="12.75">
      <c r="A12" t="s">
        <v>8</v>
      </c>
    </row>
    <row r="13" ht="6.75" customHeight="1"/>
    <row r="14" ht="12.75">
      <c r="A14" t="s">
        <v>55</v>
      </c>
    </row>
    <row r="15" ht="6.75" customHeight="1"/>
    <row r="16" ht="12.75">
      <c r="A16" t="s">
        <v>56</v>
      </c>
    </row>
    <row r="17" ht="8.25" customHeight="1"/>
    <row r="18" spans="1:9" ht="12.75">
      <c r="A18" t="s">
        <v>12</v>
      </c>
      <c r="B18" t="s">
        <v>13</v>
      </c>
      <c r="C18" s="61" t="s">
        <v>57</v>
      </c>
      <c r="D18" t="s">
        <v>11</v>
      </c>
      <c r="E18" s="60">
        <v>4210007</v>
      </c>
      <c r="F18" t="s">
        <v>15</v>
      </c>
      <c r="G18" s="60">
        <v>20219816000</v>
      </c>
      <c r="H18" t="s">
        <v>16</v>
      </c>
      <c r="I18" s="60" t="s">
        <v>275</v>
      </c>
    </row>
    <row r="19" ht="9" customHeight="1"/>
    <row r="20" spans="2:5" ht="12.75">
      <c r="B20" t="s">
        <v>18</v>
      </c>
      <c r="C20" s="60">
        <v>75404</v>
      </c>
      <c r="D20" t="s">
        <v>19</v>
      </c>
      <c r="E20" s="60">
        <v>14</v>
      </c>
    </row>
    <row r="21" ht="6.75" customHeight="1"/>
    <row r="22" spans="1:6" ht="12.75">
      <c r="A22" t="s">
        <v>20</v>
      </c>
      <c r="E22" t="s">
        <v>21</v>
      </c>
      <c r="F22" s="60" t="s">
        <v>22</v>
      </c>
    </row>
    <row r="23" spans="1:4" ht="12.75">
      <c r="A23" t="s">
        <v>23</v>
      </c>
      <c r="D23" t="s">
        <v>58</v>
      </c>
    </row>
    <row r="24" ht="6" customHeight="1"/>
    <row r="25" ht="12.75">
      <c r="A25" t="s">
        <v>47</v>
      </c>
    </row>
    <row r="26" ht="12" customHeight="1">
      <c r="A26" s="60" t="s">
        <v>30</v>
      </c>
    </row>
    <row r="27" ht="12.75">
      <c r="A27" t="s">
        <v>48</v>
      </c>
    </row>
    <row r="28" ht="8.25" customHeight="1"/>
    <row r="29" spans="1:7" ht="12.75">
      <c r="A29" t="s">
        <v>26</v>
      </c>
      <c r="B29" s="60" t="s">
        <v>59</v>
      </c>
      <c r="E29" t="s">
        <v>27</v>
      </c>
      <c r="F29" s="109" t="s">
        <v>60</v>
      </c>
      <c r="G29" s="109"/>
    </row>
    <row r="30" ht="8.25" customHeight="1"/>
    <row r="31" s="65" customFormat="1" ht="12.75">
      <c r="A31" t="s">
        <v>285</v>
      </c>
    </row>
    <row r="32" spans="4:6" ht="15" customHeight="1">
      <c r="D32" s="64" t="s">
        <v>284</v>
      </c>
      <c r="E32" s="64"/>
      <c r="F32" s="64"/>
    </row>
    <row r="33" ht="12.75">
      <c r="A33" t="s">
        <v>61</v>
      </c>
    </row>
    <row r="34" ht="8.25" customHeight="1"/>
    <row r="35" spans="1:4" ht="12.75">
      <c r="A35" t="s">
        <v>64</v>
      </c>
      <c r="D35" t="s">
        <v>45</v>
      </c>
    </row>
    <row r="36" ht="10.5" customHeight="1"/>
    <row r="37" s="5" customFormat="1" ht="12.75">
      <c r="C37" s="5" t="s">
        <v>377</v>
      </c>
    </row>
    <row r="39" spans="1:9" ht="12.75">
      <c r="A39" s="105" t="s">
        <v>33</v>
      </c>
      <c r="B39" s="105"/>
      <c r="C39" s="105"/>
      <c r="D39" s="105"/>
      <c r="E39" s="105"/>
      <c r="F39" s="105"/>
      <c r="G39" s="105"/>
      <c r="H39" s="106">
        <v>8</v>
      </c>
      <c r="I39" s="106"/>
    </row>
    <row r="40" spans="1:9" ht="12.75">
      <c r="A40" s="105" t="s">
        <v>34</v>
      </c>
      <c r="B40" s="105"/>
      <c r="C40" s="105"/>
      <c r="D40" s="105"/>
      <c r="E40" s="105"/>
      <c r="F40" s="105"/>
      <c r="G40" s="105"/>
      <c r="H40" s="106" t="s">
        <v>49</v>
      </c>
      <c r="I40" s="106"/>
    </row>
    <row r="41" spans="1:14" ht="12.75">
      <c r="A41" s="105" t="s">
        <v>281</v>
      </c>
      <c r="B41" s="105"/>
      <c r="C41" s="105"/>
      <c r="D41" s="105"/>
      <c r="E41" s="105"/>
      <c r="F41" s="105"/>
      <c r="G41" s="105"/>
      <c r="H41" s="107">
        <f>'Раздел №1'!F69+'Раздел №2'!C33</f>
        <v>5256.8</v>
      </c>
      <c r="I41" s="107"/>
      <c r="J41" s="87" t="s">
        <v>283</v>
      </c>
      <c r="K41" s="87"/>
      <c r="L41" s="87"/>
      <c r="M41" s="87"/>
      <c r="N41" s="87"/>
    </row>
    <row r="42" spans="1:14" ht="12.75">
      <c r="A42" s="105" t="s">
        <v>249</v>
      </c>
      <c r="B42" s="105"/>
      <c r="C42" s="105"/>
      <c r="D42" s="105"/>
      <c r="E42" s="105"/>
      <c r="F42" s="105"/>
      <c r="G42" s="105"/>
      <c r="H42" s="107">
        <f>('Раздел №1'!F69+'Раздел №2'!C33)-('Раздел №1'!G69+'Раздел №2'!D33)</f>
        <v>0</v>
      </c>
      <c r="I42" s="107"/>
      <c r="J42" s="87" t="s">
        <v>283</v>
      </c>
      <c r="K42" s="87"/>
      <c r="L42" s="87"/>
      <c r="M42" s="87"/>
      <c r="N42" s="87"/>
    </row>
    <row r="43" spans="1:14" ht="12.75">
      <c r="A43" s="105" t="s">
        <v>35</v>
      </c>
      <c r="B43" s="105"/>
      <c r="C43" s="105"/>
      <c r="D43" s="105"/>
      <c r="E43" s="105"/>
      <c r="F43" s="105"/>
      <c r="G43" s="105"/>
      <c r="H43" s="106" t="s">
        <v>49</v>
      </c>
      <c r="I43" s="106"/>
      <c r="J43" s="87"/>
      <c r="K43" s="87"/>
      <c r="L43" s="87"/>
      <c r="M43" s="87"/>
      <c r="N43" s="87"/>
    </row>
    <row r="44" spans="1:14" ht="12.75">
      <c r="A44" s="105" t="s">
        <v>36</v>
      </c>
      <c r="B44" s="105"/>
      <c r="C44" s="105"/>
      <c r="D44" s="105"/>
      <c r="E44" s="105"/>
      <c r="F44" s="105"/>
      <c r="G44" s="105"/>
      <c r="H44" s="108">
        <v>0.92</v>
      </c>
      <c r="I44" s="108"/>
      <c r="J44" s="87" t="s">
        <v>295</v>
      </c>
      <c r="K44" s="87"/>
      <c r="L44" s="87"/>
      <c r="M44" s="87"/>
      <c r="N44" s="87"/>
    </row>
    <row r="45" spans="1:9" ht="12.75">
      <c r="A45" s="105" t="s">
        <v>279</v>
      </c>
      <c r="B45" s="105"/>
      <c r="C45" s="105"/>
      <c r="D45" s="105"/>
      <c r="E45" s="105"/>
      <c r="F45" s="105"/>
      <c r="G45" s="105"/>
      <c r="H45" s="107">
        <f>'Раздел №1'!F69</f>
        <v>5087.6</v>
      </c>
      <c r="I45" s="107"/>
    </row>
    <row r="46" spans="1:9" ht="12.75">
      <c r="A46" s="105" t="s">
        <v>278</v>
      </c>
      <c r="B46" s="105"/>
      <c r="C46" s="105"/>
      <c r="D46" s="105"/>
      <c r="E46" s="105"/>
      <c r="F46" s="105"/>
      <c r="G46" s="105"/>
      <c r="H46" s="107">
        <f>'Раздел №2'!C33</f>
        <v>169.2</v>
      </c>
      <c r="I46" s="107"/>
    </row>
    <row r="47" spans="1:9" ht="12.75">
      <c r="A47" s="105" t="s">
        <v>37</v>
      </c>
      <c r="B47" s="105"/>
      <c r="C47" s="105"/>
      <c r="D47" s="105"/>
      <c r="E47" s="105"/>
      <c r="F47" s="105"/>
      <c r="G47" s="105"/>
      <c r="H47" s="106" t="s">
        <v>49</v>
      </c>
      <c r="I47" s="106"/>
    </row>
    <row r="48" spans="1:9" ht="12.75">
      <c r="A48" s="105" t="s">
        <v>38</v>
      </c>
      <c r="B48" s="105"/>
      <c r="C48" s="105"/>
      <c r="D48" s="105"/>
      <c r="E48" s="105"/>
      <c r="F48" s="105"/>
      <c r="G48" s="105"/>
      <c r="H48" s="106" t="s">
        <v>49</v>
      </c>
      <c r="I48" s="106"/>
    </row>
    <row r="49" s="62" customFormat="1" ht="11.25">
      <c r="A49" s="62" t="s">
        <v>39</v>
      </c>
    </row>
    <row r="51" spans="2:7" ht="12.75">
      <c r="B51" t="s">
        <v>62</v>
      </c>
      <c r="G51" t="s">
        <v>63</v>
      </c>
    </row>
    <row r="52" ht="7.5" customHeight="1"/>
    <row r="53" spans="2:7" ht="12.75">
      <c r="B53" t="s">
        <v>276</v>
      </c>
      <c r="G53" t="s">
        <v>148</v>
      </c>
    </row>
    <row r="54" ht="9" customHeight="1"/>
    <row r="55" spans="2:7" ht="12.75">
      <c r="B55" t="s">
        <v>277</v>
      </c>
      <c r="G55" t="s">
        <v>148</v>
      </c>
    </row>
    <row r="56" ht="9.75" customHeight="1"/>
    <row r="57" ht="12.75">
      <c r="B57" t="s">
        <v>42</v>
      </c>
    </row>
    <row r="67" ht="12.75">
      <c r="I67" s="116">
        <f>H45+H46</f>
        <v>5256.8</v>
      </c>
    </row>
  </sheetData>
  <sheetProtection/>
  <mergeCells count="21">
    <mergeCell ref="F29:G29"/>
    <mergeCell ref="A39:G39"/>
    <mergeCell ref="H39:I39"/>
    <mergeCell ref="A40:G40"/>
    <mergeCell ref="H40:I40"/>
    <mergeCell ref="A43:G43"/>
    <mergeCell ref="H43:I43"/>
    <mergeCell ref="A44:G44"/>
    <mergeCell ref="H44:I44"/>
    <mergeCell ref="A41:G41"/>
    <mergeCell ref="H41:I41"/>
    <mergeCell ref="A42:G42"/>
    <mergeCell ref="H42:I42"/>
    <mergeCell ref="A47:G47"/>
    <mergeCell ref="H47:I47"/>
    <mergeCell ref="A48:G48"/>
    <mergeCell ref="H48:I48"/>
    <mergeCell ref="A45:G45"/>
    <mergeCell ref="H45:I45"/>
    <mergeCell ref="A46:G46"/>
    <mergeCell ref="H46:I46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9"/>
  <sheetViews>
    <sheetView zoomScalePageLayoutView="0" workbookViewId="0" topLeftCell="A1">
      <selection activeCell="L45" sqref="L45"/>
    </sheetView>
  </sheetViews>
  <sheetFormatPr defaultColWidth="9.00390625" defaultRowHeight="12.75"/>
  <cols>
    <col min="6" max="6" width="11.375" style="0" bestFit="1" customWidth="1"/>
    <col min="7" max="7" width="12.00390625" style="0" bestFit="1" customWidth="1"/>
  </cols>
  <sheetData>
    <row r="2" s="5" customFormat="1" ht="12.75">
      <c r="B2" s="5" t="s">
        <v>25</v>
      </c>
    </row>
    <row r="4" ht="12.75">
      <c r="A4" t="s">
        <v>7</v>
      </c>
    </row>
    <row r="5" s="5" customFormat="1" ht="16.5" customHeight="1">
      <c r="A5" s="60" t="s">
        <v>6</v>
      </c>
    </row>
    <row r="6" ht="6.75" customHeight="1"/>
    <row r="7" ht="12.75">
      <c r="A7" t="s">
        <v>28</v>
      </c>
    </row>
    <row r="8" s="60" customFormat="1" ht="12.75">
      <c r="A8" s="60" t="s">
        <v>29</v>
      </c>
    </row>
    <row r="9" ht="6.75" customHeight="1"/>
    <row r="10" ht="12.75">
      <c r="A10" t="s">
        <v>8</v>
      </c>
    </row>
    <row r="11" ht="6.75" customHeight="1"/>
    <row r="12" ht="12.75">
      <c r="A12" t="s">
        <v>9</v>
      </c>
    </row>
    <row r="13" ht="6.75" customHeight="1"/>
    <row r="14" ht="12.75">
      <c r="A14" t="s">
        <v>10</v>
      </c>
    </row>
    <row r="15" ht="8.25" customHeight="1"/>
    <row r="16" spans="1:9" ht="12.75">
      <c r="A16" t="s">
        <v>12</v>
      </c>
      <c r="B16" t="s">
        <v>13</v>
      </c>
      <c r="C16" s="61" t="s">
        <v>14</v>
      </c>
      <c r="D16" t="s">
        <v>11</v>
      </c>
      <c r="E16" s="60">
        <v>3300500</v>
      </c>
      <c r="F16" t="s">
        <v>15</v>
      </c>
      <c r="G16" s="60">
        <v>20219816000</v>
      </c>
      <c r="H16" t="s">
        <v>16</v>
      </c>
      <c r="I16" s="60" t="s">
        <v>17</v>
      </c>
    </row>
    <row r="17" ht="9" customHeight="1"/>
    <row r="18" spans="2:5" ht="12.75">
      <c r="B18" t="s">
        <v>18</v>
      </c>
      <c r="C18" s="60">
        <v>75404</v>
      </c>
      <c r="D18" t="s">
        <v>19</v>
      </c>
      <c r="E18" s="60">
        <v>14</v>
      </c>
    </row>
    <row r="19" ht="6.75" customHeight="1"/>
    <row r="20" spans="1:6" ht="12.75">
      <c r="A20" t="s">
        <v>20</v>
      </c>
      <c r="E20" t="s">
        <v>21</v>
      </c>
      <c r="F20" s="60" t="s">
        <v>22</v>
      </c>
    </row>
    <row r="21" spans="1:4" ht="12.75">
      <c r="A21" t="s">
        <v>23</v>
      </c>
      <c r="D21" t="s">
        <v>24</v>
      </c>
    </row>
    <row r="22" ht="6" customHeight="1"/>
    <row r="23" ht="12.75">
      <c r="A23" t="s">
        <v>47</v>
      </c>
    </row>
    <row r="24" ht="12" customHeight="1">
      <c r="A24" s="60" t="s">
        <v>30</v>
      </c>
    </row>
    <row r="25" ht="12.75">
      <c r="A25" t="s">
        <v>48</v>
      </c>
    </row>
    <row r="26" ht="8.25" customHeight="1"/>
    <row r="27" spans="1:7" ht="12.75">
      <c r="A27" t="s">
        <v>26</v>
      </c>
      <c r="B27" s="60" t="s">
        <v>31</v>
      </c>
      <c r="E27" t="s">
        <v>27</v>
      </c>
      <c r="F27" s="109" t="s">
        <v>32</v>
      </c>
      <c r="G27" s="109"/>
    </row>
    <row r="28" ht="8.25" customHeight="1"/>
    <row r="29" ht="12.75">
      <c r="A29" t="s">
        <v>46</v>
      </c>
    </row>
    <row r="30" ht="6.75" customHeight="1"/>
    <row r="31" ht="12.75">
      <c r="A31" t="s">
        <v>43</v>
      </c>
    </row>
    <row r="32" ht="8.25" customHeight="1"/>
    <row r="33" spans="1:4" ht="12.75">
      <c r="A33" t="s">
        <v>44</v>
      </c>
      <c r="D33" t="s">
        <v>45</v>
      </c>
    </row>
    <row r="34" ht="10.5" customHeight="1"/>
    <row r="35" s="5" customFormat="1" ht="12.75">
      <c r="C35" s="5" t="s">
        <v>375</v>
      </c>
    </row>
    <row r="37" spans="1:9" ht="12.75">
      <c r="A37" s="105" t="s">
        <v>33</v>
      </c>
      <c r="B37" s="105"/>
      <c r="C37" s="105"/>
      <c r="D37" s="105"/>
      <c r="E37" s="105"/>
      <c r="F37" s="105"/>
      <c r="G37" s="105"/>
      <c r="H37" s="106">
        <v>5</v>
      </c>
      <c r="I37" s="106"/>
    </row>
    <row r="38" spans="1:9" ht="12.75">
      <c r="A38" s="105" t="s">
        <v>34</v>
      </c>
      <c r="B38" s="105"/>
      <c r="C38" s="105"/>
      <c r="D38" s="105"/>
      <c r="E38" s="105"/>
      <c r="F38" s="105"/>
      <c r="G38" s="105"/>
      <c r="H38" s="106" t="s">
        <v>49</v>
      </c>
      <c r="I38" s="106"/>
    </row>
    <row r="39" spans="1:12" ht="12.75">
      <c r="A39" s="105" t="s">
        <v>281</v>
      </c>
      <c r="B39" s="105"/>
      <c r="C39" s="105"/>
      <c r="D39" s="105"/>
      <c r="E39" s="105"/>
      <c r="F39" s="105"/>
      <c r="G39" s="105"/>
      <c r="H39" s="107">
        <f>'Раздел №1'!F68+'Раздел №2'!C32</f>
        <v>24269.2</v>
      </c>
      <c r="I39" s="107"/>
      <c r="J39" s="87" t="s">
        <v>283</v>
      </c>
      <c r="K39" s="87"/>
      <c r="L39" s="87"/>
    </row>
    <row r="40" spans="1:12" ht="12.75">
      <c r="A40" s="105" t="s">
        <v>249</v>
      </c>
      <c r="B40" s="105"/>
      <c r="C40" s="105"/>
      <c r="D40" s="105"/>
      <c r="E40" s="105"/>
      <c r="F40" s="105"/>
      <c r="G40" s="105"/>
      <c r="H40" s="107">
        <f>('Раздел №1'!F68+'Раздел №2'!C32)-('Раздел №1'!G68+'Раздел №2'!D32)</f>
        <v>23259.7</v>
      </c>
      <c r="I40" s="107"/>
      <c r="J40" s="87" t="s">
        <v>283</v>
      </c>
      <c r="K40" s="87"/>
      <c r="L40" s="87"/>
    </row>
    <row r="41" spans="1:12" s="63" customFormat="1" ht="12.75">
      <c r="A41" s="111" t="s">
        <v>282</v>
      </c>
      <c r="B41" s="111"/>
      <c r="C41" s="111"/>
      <c r="D41" s="111"/>
      <c r="E41" s="111"/>
      <c r="F41" s="111"/>
      <c r="G41" s="111"/>
      <c r="H41" s="110">
        <f>'Раздел №1'!F70+'Раздел №2'!C34</f>
        <v>44865.8</v>
      </c>
      <c r="I41" s="110"/>
      <c r="J41" s="87" t="s">
        <v>283</v>
      </c>
      <c r="K41" s="87"/>
      <c r="L41" s="87"/>
    </row>
    <row r="42" spans="1:12" s="63" customFormat="1" ht="12.75">
      <c r="A42" s="111" t="s">
        <v>50</v>
      </c>
      <c r="B42" s="111"/>
      <c r="C42" s="111"/>
      <c r="D42" s="111"/>
      <c r="E42" s="111"/>
      <c r="F42" s="111"/>
      <c r="G42" s="111"/>
      <c r="H42" s="110">
        <f>('Раздел №1'!F70+'Раздел №2'!C34)-('Раздел №1'!G70+'Раздел №2'!D34)</f>
        <v>37980.9</v>
      </c>
      <c r="I42" s="110"/>
      <c r="J42" s="87" t="s">
        <v>283</v>
      </c>
      <c r="K42" s="87"/>
      <c r="L42" s="87"/>
    </row>
    <row r="43" spans="1:9" ht="12.75">
      <c r="A43" s="105" t="s">
        <v>35</v>
      </c>
      <c r="B43" s="105"/>
      <c r="C43" s="105"/>
      <c r="D43" s="105"/>
      <c r="E43" s="105"/>
      <c r="F43" s="105"/>
      <c r="G43" s="105"/>
      <c r="H43" s="106" t="s">
        <v>49</v>
      </c>
      <c r="I43" s="106"/>
    </row>
    <row r="44" spans="1:10" ht="12.75">
      <c r="A44" s="105" t="s">
        <v>36</v>
      </c>
      <c r="B44" s="105"/>
      <c r="C44" s="105"/>
      <c r="D44" s="105"/>
      <c r="E44" s="105"/>
      <c r="F44" s="105"/>
      <c r="G44" s="105"/>
      <c r="H44" s="106">
        <v>410.06</v>
      </c>
      <c r="I44" s="106"/>
      <c r="J44" s="87" t="s">
        <v>376</v>
      </c>
    </row>
    <row r="45" spans="1:9" ht="12.75">
      <c r="A45" s="105" t="s">
        <v>279</v>
      </c>
      <c r="B45" s="105"/>
      <c r="C45" s="105"/>
      <c r="D45" s="105"/>
      <c r="E45" s="105"/>
      <c r="F45" s="105"/>
      <c r="G45" s="105"/>
      <c r="H45" s="106">
        <f>'Раздел №1'!F68</f>
        <v>23775.7</v>
      </c>
      <c r="I45" s="106"/>
    </row>
    <row r="46" spans="1:9" ht="12.75">
      <c r="A46" s="105" t="s">
        <v>278</v>
      </c>
      <c r="B46" s="105"/>
      <c r="C46" s="105"/>
      <c r="D46" s="105"/>
      <c r="E46" s="105"/>
      <c r="F46" s="105"/>
      <c r="G46" s="105"/>
      <c r="H46" s="106">
        <f>'Раздел №2'!C32</f>
        <v>493.5</v>
      </c>
      <c r="I46" s="106"/>
    </row>
    <row r="47" spans="1:12" s="63" customFormat="1" ht="12.75">
      <c r="A47" s="111" t="s">
        <v>51</v>
      </c>
      <c r="B47" s="111"/>
      <c r="C47" s="111"/>
      <c r="D47" s="111"/>
      <c r="E47" s="111"/>
      <c r="F47" s="111"/>
      <c r="G47" s="111"/>
      <c r="H47" s="110">
        <f>'Раздел №1'!F70</f>
        <v>44044.600000000006</v>
      </c>
      <c r="I47" s="110"/>
      <c r="J47" s="87" t="s">
        <v>283</v>
      </c>
      <c r="K47" s="87"/>
      <c r="L47" s="87"/>
    </row>
    <row r="48" spans="1:12" s="63" customFormat="1" ht="12.75">
      <c r="A48" s="111" t="s">
        <v>52</v>
      </c>
      <c r="B48" s="111"/>
      <c r="C48" s="111"/>
      <c r="D48" s="111"/>
      <c r="E48" s="111"/>
      <c r="F48" s="111"/>
      <c r="G48" s="111"/>
      <c r="H48" s="110">
        <f>'Раздел №2'!C34</f>
        <v>821.1999999999999</v>
      </c>
      <c r="I48" s="110"/>
      <c r="J48" s="87" t="s">
        <v>283</v>
      </c>
      <c r="K48" s="87"/>
      <c r="L48" s="87"/>
    </row>
    <row r="49" spans="1:9" ht="12.75">
      <c r="A49" s="105" t="s">
        <v>37</v>
      </c>
      <c r="B49" s="105"/>
      <c r="C49" s="105"/>
      <c r="D49" s="105"/>
      <c r="E49" s="105"/>
      <c r="F49" s="105"/>
      <c r="G49" s="105"/>
      <c r="H49" s="106" t="s">
        <v>49</v>
      </c>
      <c r="I49" s="106"/>
    </row>
    <row r="50" spans="1:9" ht="12.75">
      <c r="A50" s="105" t="s">
        <v>38</v>
      </c>
      <c r="B50" s="105"/>
      <c r="C50" s="105"/>
      <c r="D50" s="105"/>
      <c r="E50" s="105"/>
      <c r="F50" s="105"/>
      <c r="G50" s="105"/>
      <c r="H50" s="106" t="s">
        <v>49</v>
      </c>
      <c r="I50" s="106"/>
    </row>
    <row r="51" s="62" customFormat="1" ht="11.25">
      <c r="A51" s="62" t="s">
        <v>39</v>
      </c>
    </row>
    <row r="53" spans="2:7" ht="12.75">
      <c r="B53" t="s">
        <v>40</v>
      </c>
      <c r="G53" t="s">
        <v>146</v>
      </c>
    </row>
    <row r="54" ht="7.5" customHeight="1"/>
    <row r="55" spans="2:7" ht="12.75">
      <c r="B55" t="s">
        <v>41</v>
      </c>
      <c r="G55" t="s">
        <v>148</v>
      </c>
    </row>
    <row r="56" ht="9" customHeight="1"/>
    <row r="57" spans="2:7" ht="12.75">
      <c r="B57" t="s">
        <v>286</v>
      </c>
      <c r="G57" t="s">
        <v>148</v>
      </c>
    </row>
    <row r="58" ht="9.75" customHeight="1"/>
    <row r="59" ht="12.75">
      <c r="B59" t="s">
        <v>42</v>
      </c>
    </row>
    <row r="60" ht="12.75">
      <c r="I60" s="116"/>
    </row>
    <row r="61" ht="12.75">
      <c r="I61" s="116"/>
    </row>
    <row r="66" ht="12.75">
      <c r="I66" s="116">
        <f>H39+H41</f>
        <v>69135</v>
      </c>
    </row>
    <row r="67" ht="12.75">
      <c r="I67" s="116">
        <f>H40+H42</f>
        <v>61240.600000000006</v>
      </c>
    </row>
    <row r="69" ht="12.75">
      <c r="I69" s="116">
        <f>H45+H46+H47+H48</f>
        <v>69135</v>
      </c>
    </row>
  </sheetData>
  <sheetProtection/>
  <mergeCells count="29">
    <mergeCell ref="F27:G27"/>
    <mergeCell ref="A37:G37"/>
    <mergeCell ref="H37:I37"/>
    <mergeCell ref="A38:G38"/>
    <mergeCell ref="H38:I38"/>
    <mergeCell ref="A44:G44"/>
    <mergeCell ref="H44:I44"/>
    <mergeCell ref="A39:G39"/>
    <mergeCell ref="H39:I39"/>
    <mergeCell ref="A40:G40"/>
    <mergeCell ref="H40:I40"/>
    <mergeCell ref="A49:G49"/>
    <mergeCell ref="H49:I49"/>
    <mergeCell ref="A50:G50"/>
    <mergeCell ref="H50:I50"/>
    <mergeCell ref="A45:G45"/>
    <mergeCell ref="H45:I45"/>
    <mergeCell ref="A46:G46"/>
    <mergeCell ref="H46:I46"/>
    <mergeCell ref="A47:G47"/>
    <mergeCell ref="H47:I47"/>
    <mergeCell ref="A48:G48"/>
    <mergeCell ref="H48:I48"/>
    <mergeCell ref="A41:G41"/>
    <mergeCell ref="H41:I41"/>
    <mergeCell ref="A42:G42"/>
    <mergeCell ref="H42:I42"/>
    <mergeCell ref="A43:G43"/>
    <mergeCell ref="H43:I4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J34"/>
  <sheetViews>
    <sheetView zoomScalePageLayoutView="0" workbookViewId="0" topLeftCell="A7">
      <selection activeCell="F21" sqref="F21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15.875" style="0" customWidth="1"/>
    <col min="4" max="4" width="20.25390625" style="0" customWidth="1"/>
    <col min="5" max="5" width="22.625" style="0" customWidth="1"/>
    <col min="6" max="6" width="10.375" style="0" customWidth="1"/>
    <col min="7" max="7" width="10.00390625" style="0" customWidth="1"/>
    <col min="8" max="8" width="9.375" style="0" customWidth="1"/>
    <col min="9" max="9" width="11.625" style="0" customWidth="1"/>
    <col min="10" max="10" width="10.75390625" style="0" customWidth="1"/>
  </cols>
  <sheetData>
    <row r="2" s="54" customFormat="1" ht="12">
      <c r="B2" s="54" t="s">
        <v>190</v>
      </c>
    </row>
    <row r="3" s="54" customFormat="1" ht="12">
      <c r="B3" s="54" t="s">
        <v>333</v>
      </c>
    </row>
    <row r="4" s="5" customFormat="1" ht="12.75"/>
    <row r="5" s="5" customFormat="1" ht="17.25" customHeight="1">
      <c r="B5" s="5" t="s">
        <v>243</v>
      </c>
    </row>
    <row r="6" ht="7.5" customHeight="1"/>
    <row r="7" spans="1:10" s="30" customFormat="1" ht="203.25" customHeight="1">
      <c r="A7" s="33" t="s">
        <v>182</v>
      </c>
      <c r="B7" s="33" t="s">
        <v>244</v>
      </c>
      <c r="C7" s="33" t="s">
        <v>245</v>
      </c>
      <c r="D7" s="33" t="s">
        <v>246</v>
      </c>
      <c r="E7" s="33" t="s">
        <v>247</v>
      </c>
      <c r="F7" s="33" t="s">
        <v>248</v>
      </c>
      <c r="G7" s="33" t="s">
        <v>249</v>
      </c>
      <c r="H7" s="33" t="s">
        <v>250</v>
      </c>
      <c r="I7" s="33" t="s">
        <v>251</v>
      </c>
      <c r="J7" s="33" t="s">
        <v>252</v>
      </c>
    </row>
    <row r="8" spans="1:10" s="31" customFormat="1" ht="12.7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</row>
    <row r="9" spans="1:10" s="49" customFormat="1" ht="78.75">
      <c r="A9" s="35">
        <v>1</v>
      </c>
      <c r="B9" s="36" t="s">
        <v>110</v>
      </c>
      <c r="C9" s="36" t="s">
        <v>112</v>
      </c>
      <c r="D9" s="36" t="s">
        <v>254</v>
      </c>
      <c r="E9" s="36" t="s">
        <v>256</v>
      </c>
      <c r="F9" s="40">
        <f>'Карта Адм'!I66</f>
        <v>69135</v>
      </c>
      <c r="G9" s="40">
        <f>'Карта Адм'!I67</f>
        <v>61240.600000000006</v>
      </c>
      <c r="H9" s="57">
        <v>5</v>
      </c>
      <c r="I9" s="57" t="s">
        <v>114</v>
      </c>
      <c r="J9" s="57" t="s">
        <v>114</v>
      </c>
    </row>
    <row r="10" spans="1:10" s="35" customFormat="1" ht="135">
      <c r="A10" s="35">
        <v>2</v>
      </c>
      <c r="B10" s="36" t="s">
        <v>111</v>
      </c>
      <c r="C10" s="36" t="s">
        <v>113</v>
      </c>
      <c r="D10" s="36" t="s">
        <v>255</v>
      </c>
      <c r="E10" s="36" t="s">
        <v>253</v>
      </c>
      <c r="F10" s="6">
        <v>5256.8</v>
      </c>
      <c r="G10" s="6">
        <v>0</v>
      </c>
      <c r="H10" s="57">
        <v>6</v>
      </c>
      <c r="I10" s="57" t="s">
        <v>114</v>
      </c>
      <c r="J10" s="57" t="s">
        <v>114</v>
      </c>
    </row>
    <row r="11" spans="6:7" s="42" customFormat="1" ht="12.75">
      <c r="F11" s="45"/>
      <c r="G11" s="45"/>
    </row>
    <row r="12" spans="2:7" s="42" customFormat="1" ht="12.75">
      <c r="B12" s="42" t="s">
        <v>126</v>
      </c>
      <c r="F12" s="45"/>
      <c r="G12" s="45"/>
    </row>
    <row r="13" spans="6:7" s="42" customFormat="1" ht="12.75">
      <c r="F13" s="45"/>
      <c r="G13" s="45"/>
    </row>
    <row r="14" spans="2:7" s="42" customFormat="1" ht="12.75">
      <c r="B14" s="42" t="s">
        <v>127</v>
      </c>
      <c r="F14" s="45"/>
      <c r="G14" s="45"/>
    </row>
    <row r="15" spans="6:7" s="42" customFormat="1" ht="12.75">
      <c r="F15" s="45"/>
      <c r="G15" s="45"/>
    </row>
    <row r="16" spans="6:7" s="42" customFormat="1" ht="12.75">
      <c r="F16" s="45"/>
      <c r="G16" s="45"/>
    </row>
    <row r="17" spans="6:7" s="42" customFormat="1" ht="12.75">
      <c r="F17" s="45"/>
      <c r="G17" s="45"/>
    </row>
    <row r="18" spans="6:7" s="42" customFormat="1" ht="12.75">
      <c r="F18" s="45"/>
      <c r="G18" s="45"/>
    </row>
    <row r="19" spans="5:8" s="42" customFormat="1" ht="12.75">
      <c r="E19" s="96"/>
      <c r="F19" s="97" t="s">
        <v>332</v>
      </c>
      <c r="G19" s="97"/>
      <c r="H19" s="96"/>
    </row>
    <row r="20" spans="6:7" s="42" customFormat="1" ht="12.75">
      <c r="F20" s="45">
        <f>F9+F10</f>
        <v>74391.8</v>
      </c>
      <c r="G20" s="45"/>
    </row>
    <row r="21" spans="6:7" s="42" customFormat="1" ht="12.75">
      <c r="F21" s="45"/>
      <c r="G21" s="45"/>
    </row>
    <row r="22" spans="6:7" s="42" customFormat="1" ht="12.75">
      <c r="F22" s="45"/>
      <c r="G22" s="45"/>
    </row>
    <row r="23" spans="6:7" s="42" customFormat="1" ht="12.75">
      <c r="F23" s="45"/>
      <c r="G23" s="45"/>
    </row>
    <row r="24" spans="6:7" s="42" customFormat="1" ht="12.75">
      <c r="F24" s="45"/>
      <c r="G24" s="45"/>
    </row>
    <row r="25" spans="6:7" s="42" customFormat="1" ht="12.75">
      <c r="F25" s="45"/>
      <c r="G25" s="45"/>
    </row>
    <row r="26" spans="6:7" s="42" customFormat="1" ht="12.75">
      <c r="F26" s="45"/>
      <c r="G26" s="45"/>
    </row>
    <row r="27" spans="6:7" s="42" customFormat="1" ht="12.75">
      <c r="F27" s="45"/>
      <c r="G27" s="45"/>
    </row>
    <row r="28" spans="6:7" s="42" customFormat="1" ht="12.75">
      <c r="F28" s="45"/>
      <c r="G28" s="45"/>
    </row>
    <row r="29" spans="6:7" s="42" customFormat="1" ht="12.75">
      <c r="F29" s="45"/>
      <c r="G29" s="45"/>
    </row>
    <row r="30" spans="6:7" s="42" customFormat="1" ht="12.75">
      <c r="F30" s="45"/>
      <c r="G30" s="45"/>
    </row>
    <row r="31" spans="6:7" s="42" customFormat="1" ht="12.75">
      <c r="F31" s="45"/>
      <c r="G31" s="45"/>
    </row>
    <row r="32" spans="6:7" s="42" customFormat="1" ht="12.75">
      <c r="F32" s="45"/>
      <c r="G32" s="45"/>
    </row>
    <row r="33" spans="6:7" s="42" customFormat="1" ht="12.75">
      <c r="F33" s="45"/>
      <c r="G33" s="45"/>
    </row>
    <row r="34" spans="6:7" s="42" customFormat="1" ht="12.75">
      <c r="F34" s="45"/>
      <c r="G34" s="45"/>
    </row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G59"/>
  <sheetViews>
    <sheetView tabSelected="1" zoomScalePageLayoutView="0" workbookViewId="0" topLeftCell="A25">
      <selection activeCell="E48" sqref="E48"/>
    </sheetView>
  </sheetViews>
  <sheetFormatPr defaultColWidth="9.00390625" defaultRowHeight="12.75"/>
  <cols>
    <col min="1" max="1" width="5.125" style="0" customWidth="1"/>
    <col min="2" max="2" width="32.25390625" style="0" customWidth="1"/>
    <col min="3" max="3" width="10.75390625" style="0" customWidth="1"/>
    <col min="4" max="4" width="11.75390625" style="0" customWidth="1"/>
    <col min="5" max="5" width="32.125" style="0" customWidth="1"/>
    <col min="6" max="6" width="17.625" style="0" customWidth="1"/>
    <col min="7" max="7" width="13.625" style="0" customWidth="1"/>
  </cols>
  <sheetData>
    <row r="2" s="54" customFormat="1" ht="12">
      <c r="B2" s="54" t="s">
        <v>190</v>
      </c>
    </row>
    <row r="3" s="54" customFormat="1" ht="12">
      <c r="B3" s="54" t="s">
        <v>334</v>
      </c>
    </row>
    <row r="4" s="5" customFormat="1" ht="12.75"/>
    <row r="5" spans="2:5" s="5" customFormat="1" ht="17.25" customHeight="1">
      <c r="B5" s="5" t="s">
        <v>224</v>
      </c>
      <c r="E5" s="79" t="s">
        <v>69</v>
      </c>
    </row>
    <row r="6" ht="7.5" customHeight="1"/>
    <row r="7" spans="1:7" s="30" customFormat="1" ht="177.75" customHeight="1">
      <c r="A7" s="32" t="s">
        <v>182</v>
      </c>
      <c r="B7" s="33" t="s">
        <v>225</v>
      </c>
      <c r="C7" s="33" t="s">
        <v>226</v>
      </c>
      <c r="D7" s="33" t="s">
        <v>227</v>
      </c>
      <c r="E7" s="33" t="s">
        <v>228</v>
      </c>
      <c r="F7" s="33" t="s">
        <v>229</v>
      </c>
      <c r="G7" s="33" t="s">
        <v>230</v>
      </c>
    </row>
    <row r="8" spans="1:7" s="31" customFormat="1" ht="12.7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</row>
    <row r="9" s="52" customFormat="1" ht="12.75" customHeight="1">
      <c r="B9" s="46" t="s">
        <v>234</v>
      </c>
    </row>
    <row r="10" spans="1:7" s="49" customFormat="1" ht="45">
      <c r="A10" s="35">
        <v>1</v>
      </c>
      <c r="B10" s="36" t="s">
        <v>267</v>
      </c>
      <c r="C10" s="40">
        <v>117.2</v>
      </c>
      <c r="D10" s="40">
        <v>117.2</v>
      </c>
      <c r="E10" s="50" t="s">
        <v>269</v>
      </c>
      <c r="F10" s="68" t="s">
        <v>152</v>
      </c>
      <c r="G10" s="36" t="s">
        <v>204</v>
      </c>
    </row>
    <row r="11" spans="1:7" s="35" customFormat="1" ht="45">
      <c r="A11" s="35">
        <v>2</v>
      </c>
      <c r="B11" s="36" t="s">
        <v>268</v>
      </c>
      <c r="C11" s="6">
        <v>52</v>
      </c>
      <c r="D11" s="6">
        <v>52</v>
      </c>
      <c r="E11" s="50" t="s">
        <v>269</v>
      </c>
      <c r="F11" s="68" t="s">
        <v>152</v>
      </c>
      <c r="G11" s="36" t="s">
        <v>204</v>
      </c>
    </row>
    <row r="12" s="52" customFormat="1" ht="12.75" customHeight="1">
      <c r="B12" s="46" t="s">
        <v>235</v>
      </c>
    </row>
    <row r="13" spans="1:7" s="35" customFormat="1" ht="123.75">
      <c r="A13" s="35">
        <v>3</v>
      </c>
      <c r="B13" s="36" t="s">
        <v>374</v>
      </c>
      <c r="C13" s="6">
        <v>493.5</v>
      </c>
      <c r="D13" s="6">
        <v>8.2</v>
      </c>
      <c r="E13" s="50" t="s">
        <v>373</v>
      </c>
      <c r="F13" s="69" t="s">
        <v>153</v>
      </c>
      <c r="G13" s="36" t="s">
        <v>204</v>
      </c>
    </row>
    <row r="14" spans="2:5" s="52" customFormat="1" ht="12.75" customHeight="1">
      <c r="B14" s="112" t="s">
        <v>232</v>
      </c>
      <c r="C14" s="112"/>
      <c r="D14" s="112"/>
      <c r="E14" s="112"/>
    </row>
    <row r="15" spans="1:7" s="35" customFormat="1" ht="90">
      <c r="A15" s="35">
        <v>4</v>
      </c>
      <c r="B15" s="4" t="s">
        <v>270</v>
      </c>
      <c r="C15" s="6">
        <v>22.7</v>
      </c>
      <c r="D15" s="6">
        <v>22.7</v>
      </c>
      <c r="E15" s="50" t="s">
        <v>95</v>
      </c>
      <c r="F15" s="36" t="s">
        <v>202</v>
      </c>
      <c r="G15" s="36" t="s">
        <v>204</v>
      </c>
    </row>
    <row r="16" spans="1:7" s="35" customFormat="1" ht="90">
      <c r="A16" s="35">
        <v>5</v>
      </c>
      <c r="B16" s="4" t="s">
        <v>237</v>
      </c>
      <c r="C16" s="6">
        <v>99</v>
      </c>
      <c r="D16" s="6">
        <v>10.7</v>
      </c>
      <c r="E16" s="50" t="s">
        <v>96</v>
      </c>
      <c r="F16" s="36" t="s">
        <v>202</v>
      </c>
      <c r="G16" s="36" t="s">
        <v>204</v>
      </c>
    </row>
    <row r="17" spans="1:7" s="35" customFormat="1" ht="90">
      <c r="A17" s="35">
        <v>6</v>
      </c>
      <c r="B17" s="4" t="s">
        <v>238</v>
      </c>
      <c r="C17" s="6">
        <v>12.5</v>
      </c>
      <c r="D17" s="6">
        <v>12.5</v>
      </c>
      <c r="E17" s="56" t="s">
        <v>97</v>
      </c>
      <c r="F17" s="36" t="s">
        <v>202</v>
      </c>
      <c r="G17" s="36" t="s">
        <v>204</v>
      </c>
    </row>
    <row r="18" spans="1:7" s="35" customFormat="1" ht="90">
      <c r="A18" s="35">
        <v>7</v>
      </c>
      <c r="B18" s="4" t="s">
        <v>236</v>
      </c>
      <c r="C18" s="6">
        <v>89.2</v>
      </c>
      <c r="D18" s="6">
        <v>0</v>
      </c>
      <c r="E18" s="50" t="s">
        <v>98</v>
      </c>
      <c r="F18" s="36" t="s">
        <v>202</v>
      </c>
      <c r="G18" s="36" t="s">
        <v>204</v>
      </c>
    </row>
    <row r="19" spans="1:7" s="35" customFormat="1" ht="90">
      <c r="A19" s="35">
        <v>8</v>
      </c>
      <c r="B19" s="4" t="s">
        <v>99</v>
      </c>
      <c r="C19" s="6">
        <v>21.2</v>
      </c>
      <c r="D19" s="6">
        <v>0</v>
      </c>
      <c r="E19" s="50" t="s">
        <v>100</v>
      </c>
      <c r="F19" s="36" t="s">
        <v>202</v>
      </c>
      <c r="G19" s="36" t="s">
        <v>204</v>
      </c>
    </row>
    <row r="20" spans="1:7" s="35" customFormat="1" ht="90">
      <c r="A20" s="35">
        <v>9</v>
      </c>
      <c r="B20" s="4" t="s">
        <v>101</v>
      </c>
      <c r="C20" s="6">
        <v>32.2</v>
      </c>
      <c r="D20" s="6">
        <v>0</v>
      </c>
      <c r="E20" s="50" t="s">
        <v>102</v>
      </c>
      <c r="F20" s="36" t="s">
        <v>202</v>
      </c>
      <c r="G20" s="36" t="s">
        <v>204</v>
      </c>
    </row>
    <row r="21" spans="1:7" s="49" customFormat="1" ht="90">
      <c r="A21" s="35">
        <v>10</v>
      </c>
      <c r="B21" s="4" t="s">
        <v>103</v>
      </c>
      <c r="C21" s="6">
        <v>34.2</v>
      </c>
      <c r="D21" s="6">
        <v>0</v>
      </c>
      <c r="E21" s="50" t="s">
        <v>104</v>
      </c>
      <c r="F21" s="36" t="s">
        <v>202</v>
      </c>
      <c r="G21" s="36" t="s">
        <v>204</v>
      </c>
    </row>
    <row r="22" spans="1:7" s="49" customFormat="1" ht="90">
      <c r="A22" s="35">
        <v>11</v>
      </c>
      <c r="B22" s="4" t="s">
        <v>240</v>
      </c>
      <c r="C22" s="6">
        <v>29.5</v>
      </c>
      <c r="D22" s="6">
        <v>0</v>
      </c>
      <c r="E22" s="50" t="s">
        <v>105</v>
      </c>
      <c r="F22" s="36" t="s">
        <v>202</v>
      </c>
      <c r="G22" s="36" t="s">
        <v>204</v>
      </c>
    </row>
    <row r="23" spans="1:7" s="49" customFormat="1" ht="90">
      <c r="A23" s="35">
        <v>12</v>
      </c>
      <c r="B23" s="4" t="s">
        <v>0</v>
      </c>
      <c r="C23" s="6">
        <v>40</v>
      </c>
      <c r="D23" s="6">
        <v>0</v>
      </c>
      <c r="E23" s="50" t="s">
        <v>1</v>
      </c>
      <c r="F23" s="36" t="s">
        <v>202</v>
      </c>
      <c r="G23" s="36" t="s">
        <v>204</v>
      </c>
    </row>
    <row r="24" spans="1:7" s="49" customFormat="1" ht="90">
      <c r="A24" s="35">
        <v>13</v>
      </c>
      <c r="B24" s="4" t="s">
        <v>4</v>
      </c>
      <c r="C24" s="6">
        <v>35.2</v>
      </c>
      <c r="D24" s="6">
        <v>0</v>
      </c>
      <c r="E24" s="50" t="s">
        <v>5</v>
      </c>
      <c r="F24" s="36" t="s">
        <v>202</v>
      </c>
      <c r="G24" s="36" t="s">
        <v>204</v>
      </c>
    </row>
    <row r="25" spans="1:7" s="37" customFormat="1" ht="123.75">
      <c r="A25" s="37">
        <v>14</v>
      </c>
      <c r="B25" s="4" t="s">
        <v>241</v>
      </c>
      <c r="C25" s="6">
        <v>1.6</v>
      </c>
      <c r="D25" s="6">
        <v>0</v>
      </c>
      <c r="E25" s="50" t="s">
        <v>106</v>
      </c>
      <c r="F25" s="36" t="s">
        <v>202</v>
      </c>
      <c r="G25" s="36" t="s">
        <v>204</v>
      </c>
    </row>
    <row r="26" spans="1:7" s="49" customFormat="1" ht="123.75">
      <c r="A26" s="35">
        <v>15</v>
      </c>
      <c r="B26" s="4" t="s">
        <v>242</v>
      </c>
      <c r="C26" s="6">
        <v>371</v>
      </c>
      <c r="D26" s="6">
        <v>371</v>
      </c>
      <c r="E26" s="50" t="s">
        <v>107</v>
      </c>
      <c r="F26" s="36" t="s">
        <v>202</v>
      </c>
      <c r="G26" s="36" t="s">
        <v>204</v>
      </c>
    </row>
    <row r="27" spans="1:7" s="49" customFormat="1" ht="67.5">
      <c r="A27" s="35">
        <v>16</v>
      </c>
      <c r="B27" s="4" t="s">
        <v>305</v>
      </c>
      <c r="C27" s="6">
        <v>32.9</v>
      </c>
      <c r="D27" s="6">
        <v>0</v>
      </c>
      <c r="E27" s="50" t="s">
        <v>306</v>
      </c>
      <c r="F27" s="36" t="s">
        <v>202</v>
      </c>
      <c r="G27" s="36" t="s">
        <v>204</v>
      </c>
    </row>
    <row r="28" spans="1:4" s="39" customFormat="1" ht="12.75">
      <c r="A28" s="41"/>
      <c r="C28" s="44"/>
      <c r="D28" s="44"/>
    </row>
    <row r="29" spans="1:4" s="39" customFormat="1" ht="12.75">
      <c r="A29" s="41"/>
      <c r="C29" s="44"/>
      <c r="D29" s="44"/>
    </row>
    <row r="30" spans="3:4" s="39" customFormat="1" ht="12.75">
      <c r="C30" s="44"/>
      <c r="D30" s="44"/>
    </row>
    <row r="31" spans="2:4" s="47" customFormat="1" ht="12.75">
      <c r="B31" s="47" t="s">
        <v>233</v>
      </c>
      <c r="C31" s="48">
        <f>SUM(C10:C30)</f>
        <v>1483.9000000000003</v>
      </c>
      <c r="D31" s="48">
        <f>SUM(D10:D30)</f>
        <v>594.3</v>
      </c>
    </row>
    <row r="32" spans="2:6" s="66" customFormat="1" ht="12.75">
      <c r="B32" s="47" t="s">
        <v>65</v>
      </c>
      <c r="C32" s="48">
        <f>C13</f>
        <v>493.5</v>
      </c>
      <c r="D32" s="48">
        <f>D13</f>
        <v>8.2</v>
      </c>
      <c r="E32" s="113" t="s">
        <v>149</v>
      </c>
      <c r="F32" s="113"/>
    </row>
    <row r="33" spans="3:6" s="66" customFormat="1" ht="12.75">
      <c r="C33" s="48">
        <f>C10+C11</f>
        <v>169.2</v>
      </c>
      <c r="D33" s="48">
        <f>D10+D11</f>
        <v>169.2</v>
      </c>
      <c r="E33" s="113" t="s">
        <v>152</v>
      </c>
      <c r="F33" s="113"/>
    </row>
    <row r="34" spans="3:6" s="66" customFormat="1" ht="12.75">
      <c r="C34" s="48">
        <f>C15+C16+C17+C18+C19+C20+C21+C22+C23+C24+C25+C26+C27</f>
        <v>821.1999999999999</v>
      </c>
      <c r="D34" s="48">
        <f>D15+D16+D17+D18+D19+D20+D21+D22+D23+D24+D25+D26+D27</f>
        <v>416.9</v>
      </c>
      <c r="E34" s="113" t="s">
        <v>66</v>
      </c>
      <c r="F34" s="113"/>
    </row>
    <row r="35" spans="3:6" s="80" customFormat="1" ht="10.5">
      <c r="C35" s="83">
        <f>C32+C33+C34</f>
        <v>1483.9</v>
      </c>
      <c r="D35" s="83">
        <f>D32+D33+D34</f>
        <v>594.3</v>
      </c>
      <c r="E35" s="84" t="s">
        <v>70</v>
      </c>
      <c r="F35" s="82"/>
    </row>
    <row r="36" spans="3:4" s="42" customFormat="1" ht="12.75">
      <c r="C36" s="45"/>
      <c r="D36" s="45"/>
    </row>
    <row r="37" spans="2:4" s="42" customFormat="1" ht="12.75">
      <c r="B37" s="42" t="s">
        <v>126</v>
      </c>
      <c r="C37" s="45"/>
      <c r="D37" s="45"/>
    </row>
    <row r="38" spans="3:4" s="42" customFormat="1" ht="12.75">
      <c r="C38" s="45"/>
      <c r="D38" s="45"/>
    </row>
    <row r="39" spans="2:4" s="42" customFormat="1" ht="12.75">
      <c r="B39" s="42" t="s">
        <v>127</v>
      </c>
      <c r="C39" s="45"/>
      <c r="D39" s="45"/>
    </row>
    <row r="40" spans="3:4" s="42" customFormat="1" ht="12.75">
      <c r="C40" s="45"/>
      <c r="D40" s="45"/>
    </row>
    <row r="41" spans="3:4" s="42" customFormat="1" ht="12.75">
      <c r="C41" s="45"/>
      <c r="D41" s="45"/>
    </row>
    <row r="42" spans="3:4" s="42" customFormat="1" ht="12.75">
      <c r="C42" s="45"/>
      <c r="D42" s="45"/>
    </row>
    <row r="43" spans="3:4" s="42" customFormat="1" ht="12.75">
      <c r="C43" s="45"/>
      <c r="D43" s="45"/>
    </row>
    <row r="44" spans="3:4" s="42" customFormat="1" ht="12.75">
      <c r="C44" s="45"/>
      <c r="D44" s="45"/>
    </row>
    <row r="45" spans="3:4" s="42" customFormat="1" ht="12.75">
      <c r="C45" s="45"/>
      <c r="D45" s="45"/>
    </row>
    <row r="46" spans="3:4" s="42" customFormat="1" ht="12.75">
      <c r="C46" s="45"/>
      <c r="D46" s="45"/>
    </row>
    <row r="47" spans="3:4" s="42" customFormat="1" ht="12.75">
      <c r="C47" s="45"/>
      <c r="D47" s="45"/>
    </row>
    <row r="48" spans="3:4" s="42" customFormat="1" ht="12.75">
      <c r="C48" s="45"/>
      <c r="D48" s="45"/>
    </row>
    <row r="49" spans="3:4" s="42" customFormat="1" ht="12.75">
      <c r="C49" s="45"/>
      <c r="D49" s="45"/>
    </row>
    <row r="50" spans="3:4" s="42" customFormat="1" ht="12.75">
      <c r="C50" s="45"/>
      <c r="D50" s="45"/>
    </row>
    <row r="51" spans="3:4" s="42" customFormat="1" ht="12.75">
      <c r="C51" s="45"/>
      <c r="D51" s="45"/>
    </row>
    <row r="52" spans="3:4" s="42" customFormat="1" ht="12.75">
      <c r="C52" s="45"/>
      <c r="D52" s="45"/>
    </row>
    <row r="53" spans="3:4" s="42" customFormat="1" ht="12.75">
      <c r="C53" s="45"/>
      <c r="D53" s="45"/>
    </row>
    <row r="54" spans="3:4" s="42" customFormat="1" ht="12.75">
      <c r="C54" s="45"/>
      <c r="D54" s="45"/>
    </row>
    <row r="55" spans="3:4" s="42" customFormat="1" ht="12.75">
      <c r="C55" s="45"/>
      <c r="D55" s="45"/>
    </row>
    <row r="56" spans="3:4" s="42" customFormat="1" ht="12.75">
      <c r="C56" s="45"/>
      <c r="D56" s="45"/>
    </row>
    <row r="57" spans="3:4" s="42" customFormat="1" ht="12.75">
      <c r="C57" s="45"/>
      <c r="D57" s="45"/>
    </row>
    <row r="58" spans="3:4" s="42" customFormat="1" ht="12.75">
      <c r="C58" s="45"/>
      <c r="D58" s="45"/>
    </row>
    <row r="59" spans="3:4" s="42" customFormat="1" ht="12.75">
      <c r="C59" s="45"/>
      <c r="D59" s="45"/>
    </row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</sheetData>
  <sheetProtection/>
  <mergeCells count="4">
    <mergeCell ref="B14:E14"/>
    <mergeCell ref="E32:F32"/>
    <mergeCell ref="E33:F33"/>
    <mergeCell ref="E34: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L95"/>
  <sheetViews>
    <sheetView zoomScalePageLayoutView="0" workbookViewId="0" topLeftCell="A21">
      <selection activeCell="F25" sqref="F25"/>
    </sheetView>
  </sheetViews>
  <sheetFormatPr defaultColWidth="9.00390625" defaultRowHeight="12.75"/>
  <cols>
    <col min="1" max="1" width="5.125" style="0" customWidth="1"/>
    <col min="2" max="2" width="20.75390625" style="0" customWidth="1"/>
    <col min="3" max="3" width="16.625" style="0" customWidth="1"/>
    <col min="4" max="4" width="14.625" style="0" customWidth="1"/>
    <col min="5" max="5" width="21.25390625" style="0" customWidth="1"/>
    <col min="6" max="6" width="10.75390625" style="0" customWidth="1"/>
    <col min="7" max="7" width="11.75390625" style="0" customWidth="1"/>
    <col min="8" max="8" width="10.75390625" style="0" customWidth="1"/>
    <col min="9" max="9" width="13.75390625" style="0" customWidth="1"/>
    <col min="10" max="10" width="15.875" style="0" customWidth="1"/>
    <col min="11" max="11" width="10.25390625" style="0" customWidth="1"/>
    <col min="12" max="12" width="17.00390625" style="0" customWidth="1"/>
  </cols>
  <sheetData>
    <row r="2" s="5" customFormat="1" ht="12.75">
      <c r="B2" s="5" t="s">
        <v>190</v>
      </c>
    </row>
    <row r="3" s="5" customFormat="1" ht="12.75">
      <c r="B3" s="5" t="s">
        <v>335</v>
      </c>
    </row>
    <row r="4" s="5" customFormat="1" ht="12.75"/>
    <row r="5" s="5" customFormat="1" ht="17.25" customHeight="1">
      <c r="B5" s="5" t="s">
        <v>191</v>
      </c>
    </row>
    <row r="6" ht="7.5" customHeight="1"/>
    <row r="7" spans="1:11" s="49" customFormat="1" ht="177.75" customHeight="1">
      <c r="A7" s="32" t="s">
        <v>182</v>
      </c>
      <c r="B7" s="33" t="s">
        <v>183</v>
      </c>
      <c r="C7" s="33" t="s">
        <v>184</v>
      </c>
      <c r="D7" s="33" t="s">
        <v>185</v>
      </c>
      <c r="E7" s="33" t="s">
        <v>201</v>
      </c>
      <c r="F7" s="33" t="s">
        <v>186</v>
      </c>
      <c r="G7" s="33" t="s">
        <v>187</v>
      </c>
      <c r="H7" s="33" t="s">
        <v>188</v>
      </c>
      <c r="I7" s="33" t="s">
        <v>203</v>
      </c>
      <c r="J7" s="33" t="s">
        <v>189</v>
      </c>
      <c r="K7" s="33" t="s">
        <v>205</v>
      </c>
    </row>
    <row r="8" spans="1:11" s="34" customFormat="1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</row>
    <row r="9" spans="2:8" s="52" customFormat="1" ht="12.75" customHeight="1">
      <c r="B9" s="112" t="s">
        <v>206</v>
      </c>
      <c r="C9" s="112"/>
      <c r="D9" s="112"/>
      <c r="E9" s="112"/>
      <c r="F9" s="53"/>
      <c r="G9" s="53"/>
      <c r="H9" s="53"/>
    </row>
    <row r="10" spans="1:12" s="49" customFormat="1" ht="202.5">
      <c r="A10" s="35">
        <v>1</v>
      </c>
      <c r="B10" s="38" t="s">
        <v>129</v>
      </c>
      <c r="C10" s="36" t="s">
        <v>147</v>
      </c>
      <c r="D10" s="35" t="s">
        <v>257</v>
      </c>
      <c r="E10" s="36" t="s">
        <v>71</v>
      </c>
      <c r="F10" s="40">
        <v>967.7</v>
      </c>
      <c r="G10" s="40">
        <v>967.7</v>
      </c>
      <c r="H10" s="43">
        <v>2489.5</v>
      </c>
      <c r="I10" s="50" t="s">
        <v>355</v>
      </c>
      <c r="J10" s="36" t="s">
        <v>362</v>
      </c>
      <c r="K10" s="36" t="s">
        <v>345</v>
      </c>
      <c r="L10" s="36" t="s">
        <v>149</v>
      </c>
    </row>
    <row r="11" spans="1:12" s="98" customFormat="1" ht="112.5">
      <c r="A11" s="98">
        <v>2</v>
      </c>
      <c r="B11" s="99" t="s">
        <v>130</v>
      </c>
      <c r="C11" s="100" t="s">
        <v>131</v>
      </c>
      <c r="D11" s="101" t="s">
        <v>258</v>
      </c>
      <c r="E11" s="102" t="s">
        <v>72</v>
      </c>
      <c r="F11" s="103">
        <v>33.6</v>
      </c>
      <c r="G11" s="103">
        <v>33.6</v>
      </c>
      <c r="H11" s="101" t="s">
        <v>258</v>
      </c>
      <c r="I11" s="104" t="s">
        <v>358</v>
      </c>
      <c r="J11" s="102"/>
      <c r="K11" s="102" t="s">
        <v>204</v>
      </c>
      <c r="L11" s="102" t="s">
        <v>149</v>
      </c>
    </row>
    <row r="12" spans="1:12" s="49" customFormat="1" ht="112.5">
      <c r="A12" s="35">
        <v>3</v>
      </c>
      <c r="B12" s="4" t="s">
        <v>109</v>
      </c>
      <c r="C12" s="3" t="s">
        <v>132</v>
      </c>
      <c r="D12" s="35" t="s">
        <v>258</v>
      </c>
      <c r="E12" s="36" t="s">
        <v>357</v>
      </c>
      <c r="F12" s="40">
        <v>1842.6</v>
      </c>
      <c r="G12" s="40">
        <v>1842.6</v>
      </c>
      <c r="H12" s="35" t="s">
        <v>258</v>
      </c>
      <c r="I12" s="50" t="s">
        <v>218</v>
      </c>
      <c r="J12" s="36"/>
      <c r="K12" s="36" t="s">
        <v>204</v>
      </c>
      <c r="L12" s="36" t="s">
        <v>152</v>
      </c>
    </row>
    <row r="13" spans="1:12" s="49" customFormat="1" ht="210.75" customHeight="1">
      <c r="A13" s="35">
        <v>4</v>
      </c>
      <c r="B13" s="38" t="s">
        <v>133</v>
      </c>
      <c r="C13" s="36" t="s">
        <v>134</v>
      </c>
      <c r="D13" s="35" t="s">
        <v>259</v>
      </c>
      <c r="E13" s="36" t="s">
        <v>356</v>
      </c>
      <c r="F13" s="40">
        <v>3039.9</v>
      </c>
      <c r="G13" s="40">
        <v>3039.9</v>
      </c>
      <c r="H13" s="43">
        <v>6909.9</v>
      </c>
      <c r="I13" s="50" t="s">
        <v>355</v>
      </c>
      <c r="J13" s="36" t="s">
        <v>359</v>
      </c>
      <c r="K13" s="36" t="s">
        <v>345</v>
      </c>
      <c r="L13" s="36" t="s">
        <v>152</v>
      </c>
    </row>
    <row r="14" spans="1:12" s="49" customFormat="1" ht="112.5">
      <c r="A14" s="35">
        <v>5</v>
      </c>
      <c r="B14" s="4" t="s">
        <v>108</v>
      </c>
      <c r="C14" s="3" t="s">
        <v>136</v>
      </c>
      <c r="D14" s="35" t="s">
        <v>258</v>
      </c>
      <c r="E14" s="36" t="s">
        <v>73</v>
      </c>
      <c r="F14" s="40">
        <v>104.2</v>
      </c>
      <c r="G14" s="40">
        <v>104.2</v>
      </c>
      <c r="H14" s="35" t="s">
        <v>258</v>
      </c>
      <c r="I14" s="50" t="s">
        <v>217</v>
      </c>
      <c r="J14" s="36"/>
      <c r="K14" s="36" t="s">
        <v>204</v>
      </c>
      <c r="L14" s="36" t="s">
        <v>152</v>
      </c>
    </row>
    <row r="15" spans="2:8" s="52" customFormat="1" ht="12.75" customHeight="1">
      <c r="B15" s="112" t="s">
        <v>207</v>
      </c>
      <c r="C15" s="112"/>
      <c r="D15" s="112"/>
      <c r="E15" s="112"/>
      <c r="F15" s="53"/>
      <c r="G15" s="53"/>
      <c r="H15" s="53"/>
    </row>
    <row r="16" spans="1:12" s="49" customFormat="1" ht="112.5">
      <c r="A16" s="35">
        <v>6</v>
      </c>
      <c r="B16" s="4" t="s">
        <v>135</v>
      </c>
      <c r="C16" s="3" t="s">
        <v>134</v>
      </c>
      <c r="D16" s="35" t="s">
        <v>258</v>
      </c>
      <c r="E16" s="36" t="s">
        <v>74</v>
      </c>
      <c r="F16" s="40">
        <v>100.9</v>
      </c>
      <c r="G16" s="40">
        <v>100.9</v>
      </c>
      <c r="H16" s="35" t="s">
        <v>258</v>
      </c>
      <c r="I16" s="50" t="s">
        <v>218</v>
      </c>
      <c r="J16" s="36"/>
      <c r="K16" s="36" t="s">
        <v>204</v>
      </c>
      <c r="L16" s="36" t="s">
        <v>152</v>
      </c>
    </row>
    <row r="17" spans="2:8" s="52" customFormat="1" ht="12.75" customHeight="1">
      <c r="B17" s="112" t="s">
        <v>122</v>
      </c>
      <c r="C17" s="112"/>
      <c r="D17" s="112"/>
      <c r="E17" s="112"/>
      <c r="F17" s="53"/>
      <c r="G17" s="53"/>
      <c r="H17" s="53"/>
    </row>
    <row r="18" spans="1:12" s="49" customFormat="1" ht="130.5" customHeight="1">
      <c r="A18" s="35">
        <v>7</v>
      </c>
      <c r="B18" s="4" t="s">
        <v>125</v>
      </c>
      <c r="C18" s="3" t="s">
        <v>150</v>
      </c>
      <c r="D18" s="3" t="s">
        <v>341</v>
      </c>
      <c r="E18" s="36" t="s">
        <v>123</v>
      </c>
      <c r="F18" s="6">
        <v>10895.1</v>
      </c>
      <c r="G18" s="40">
        <v>0</v>
      </c>
      <c r="H18" s="43">
        <v>10895.1</v>
      </c>
      <c r="I18" s="51" t="s">
        <v>222</v>
      </c>
      <c r="J18" s="36" t="s">
        <v>360</v>
      </c>
      <c r="K18" s="36" t="s">
        <v>345</v>
      </c>
      <c r="L18" s="36" t="s">
        <v>149</v>
      </c>
    </row>
    <row r="19" spans="1:12" s="39" customFormat="1" ht="123">
      <c r="A19" s="41">
        <v>8</v>
      </c>
      <c r="B19" s="4" t="s">
        <v>125</v>
      </c>
      <c r="C19" s="3" t="s">
        <v>159</v>
      </c>
      <c r="D19" s="3" t="s">
        <v>340</v>
      </c>
      <c r="E19" s="36" t="s">
        <v>124</v>
      </c>
      <c r="F19" s="6">
        <v>8925.2</v>
      </c>
      <c r="G19" s="44">
        <v>0</v>
      </c>
      <c r="H19" s="43">
        <v>8925.2</v>
      </c>
      <c r="I19" s="51" t="s">
        <v>223</v>
      </c>
      <c r="J19" s="36" t="s">
        <v>361</v>
      </c>
      <c r="K19" s="36" t="s">
        <v>345</v>
      </c>
      <c r="L19" s="36" t="s">
        <v>149</v>
      </c>
    </row>
    <row r="20" spans="1:12" s="39" customFormat="1" ht="136.5" customHeight="1">
      <c r="A20" s="41">
        <v>9</v>
      </c>
      <c r="B20" s="4" t="s">
        <v>338</v>
      </c>
      <c r="C20" s="3" t="s">
        <v>339</v>
      </c>
      <c r="D20" s="3" t="s">
        <v>342</v>
      </c>
      <c r="E20" s="36" t="s">
        <v>372</v>
      </c>
      <c r="F20" s="6">
        <v>202.4</v>
      </c>
      <c r="G20" s="44">
        <v>0</v>
      </c>
      <c r="H20" s="43">
        <v>202.4</v>
      </c>
      <c r="I20" s="51" t="s">
        <v>343</v>
      </c>
      <c r="J20" s="36" t="s">
        <v>344</v>
      </c>
      <c r="K20" s="36" t="s">
        <v>345</v>
      </c>
      <c r="L20" s="36" t="s">
        <v>149</v>
      </c>
    </row>
    <row r="21" spans="1:12" s="39" customFormat="1" ht="139.5" customHeight="1">
      <c r="A21" s="41">
        <v>10</v>
      </c>
      <c r="B21" s="4" t="s">
        <v>338</v>
      </c>
      <c r="C21" s="3" t="s">
        <v>346</v>
      </c>
      <c r="D21" s="3" t="s">
        <v>347</v>
      </c>
      <c r="E21" s="36" t="s">
        <v>371</v>
      </c>
      <c r="F21" s="6">
        <v>56.3</v>
      </c>
      <c r="G21" s="44">
        <v>0</v>
      </c>
      <c r="H21" s="43">
        <v>56.3</v>
      </c>
      <c r="I21" s="51" t="s">
        <v>343</v>
      </c>
      <c r="J21" s="36" t="s">
        <v>348</v>
      </c>
      <c r="K21" s="36" t="s">
        <v>345</v>
      </c>
      <c r="L21" s="36" t="s">
        <v>149</v>
      </c>
    </row>
    <row r="22" spans="1:12" s="39" customFormat="1" ht="135" customHeight="1">
      <c r="A22" s="41">
        <v>11</v>
      </c>
      <c r="B22" s="4" t="s">
        <v>338</v>
      </c>
      <c r="C22" s="3" t="s">
        <v>349</v>
      </c>
      <c r="D22" s="3" t="s">
        <v>350</v>
      </c>
      <c r="E22" s="36" t="s">
        <v>370</v>
      </c>
      <c r="F22" s="6">
        <v>1627.6</v>
      </c>
      <c r="G22" s="44">
        <v>0</v>
      </c>
      <c r="H22" s="43">
        <v>1627.6</v>
      </c>
      <c r="I22" s="51" t="s">
        <v>343</v>
      </c>
      <c r="J22" s="36" t="s">
        <v>351</v>
      </c>
      <c r="K22" s="36" t="s">
        <v>345</v>
      </c>
      <c r="L22" s="36" t="s">
        <v>149</v>
      </c>
    </row>
    <row r="23" spans="1:12" s="39" customFormat="1" ht="141.75" customHeight="1">
      <c r="A23" s="41">
        <v>12</v>
      </c>
      <c r="B23" s="4" t="s">
        <v>338</v>
      </c>
      <c r="C23" s="3" t="s">
        <v>352</v>
      </c>
      <c r="D23" s="3" t="s">
        <v>353</v>
      </c>
      <c r="E23" s="36" t="s">
        <v>369</v>
      </c>
      <c r="F23" s="6">
        <v>88.4</v>
      </c>
      <c r="G23" s="44">
        <v>0</v>
      </c>
      <c r="H23" s="43">
        <v>88.4</v>
      </c>
      <c r="I23" s="51" t="s">
        <v>343</v>
      </c>
      <c r="J23" s="36" t="s">
        <v>354</v>
      </c>
      <c r="K23" s="36" t="s">
        <v>345</v>
      </c>
      <c r="L23" s="36" t="s">
        <v>149</v>
      </c>
    </row>
    <row r="24" spans="1:12" s="39" customFormat="1" ht="141.75" customHeight="1">
      <c r="A24" s="41">
        <v>13</v>
      </c>
      <c r="B24" s="4" t="s">
        <v>363</v>
      </c>
      <c r="C24" s="3" t="s">
        <v>364</v>
      </c>
      <c r="D24" s="3" t="s">
        <v>365</v>
      </c>
      <c r="E24" s="36" t="s">
        <v>368</v>
      </c>
      <c r="F24" s="6">
        <v>979.4</v>
      </c>
      <c r="G24" s="44">
        <v>0</v>
      </c>
      <c r="H24" s="43">
        <v>979.4</v>
      </c>
      <c r="I24" s="51" t="s">
        <v>366</v>
      </c>
      <c r="J24" s="36"/>
      <c r="K24" s="36" t="s">
        <v>204</v>
      </c>
      <c r="L24" s="36" t="s">
        <v>149</v>
      </c>
    </row>
    <row r="25" spans="2:5" s="52" customFormat="1" ht="12.75" customHeight="1">
      <c r="B25" s="112" t="s">
        <v>231</v>
      </c>
      <c r="C25" s="112"/>
      <c r="D25" s="112"/>
      <c r="E25" s="112"/>
    </row>
    <row r="26" spans="1:12" s="49" customFormat="1" ht="112.5">
      <c r="A26" s="35">
        <v>14</v>
      </c>
      <c r="B26" s="35" t="s">
        <v>137</v>
      </c>
      <c r="C26" s="36" t="s">
        <v>138</v>
      </c>
      <c r="D26" s="35" t="s">
        <v>258</v>
      </c>
      <c r="E26" s="36" t="s">
        <v>75</v>
      </c>
      <c r="F26" s="40">
        <v>73.9</v>
      </c>
      <c r="G26" s="40">
        <v>73.9</v>
      </c>
      <c r="H26" s="35" t="s">
        <v>258</v>
      </c>
      <c r="I26" s="50" t="s">
        <v>216</v>
      </c>
      <c r="J26" s="36"/>
      <c r="K26" s="36" t="s">
        <v>204</v>
      </c>
      <c r="L26" s="36" t="s">
        <v>202</v>
      </c>
    </row>
    <row r="27" spans="1:12" s="35" customFormat="1" ht="112.5">
      <c r="A27" s="35">
        <v>15</v>
      </c>
      <c r="B27" s="35" t="s">
        <v>137</v>
      </c>
      <c r="C27" s="3" t="s">
        <v>192</v>
      </c>
      <c r="D27" s="35" t="s">
        <v>258</v>
      </c>
      <c r="E27" s="36" t="s">
        <v>76</v>
      </c>
      <c r="F27" s="6">
        <v>100.8</v>
      </c>
      <c r="G27" s="6">
        <v>100.8</v>
      </c>
      <c r="H27" s="35" t="s">
        <v>258</v>
      </c>
      <c r="I27" s="50" t="s">
        <v>217</v>
      </c>
      <c r="J27" s="36"/>
      <c r="K27" s="36" t="s">
        <v>204</v>
      </c>
      <c r="L27" s="36" t="s">
        <v>202</v>
      </c>
    </row>
    <row r="28" spans="1:12" s="35" customFormat="1" ht="112.5">
      <c r="A28" s="35">
        <v>16</v>
      </c>
      <c r="B28" s="35" t="s">
        <v>137</v>
      </c>
      <c r="C28" s="3" t="s">
        <v>193</v>
      </c>
      <c r="D28" s="35" t="s">
        <v>260</v>
      </c>
      <c r="E28" s="36" t="s">
        <v>77</v>
      </c>
      <c r="F28" s="6">
        <v>33.6</v>
      </c>
      <c r="G28" s="6">
        <v>33.6</v>
      </c>
      <c r="H28" s="43">
        <v>134.9</v>
      </c>
      <c r="I28" s="50" t="s">
        <v>217</v>
      </c>
      <c r="J28" s="36"/>
      <c r="K28" s="36" t="s">
        <v>204</v>
      </c>
      <c r="L28" s="36" t="s">
        <v>202</v>
      </c>
    </row>
    <row r="29" spans="1:12" s="35" customFormat="1" ht="112.5">
      <c r="A29" s="35">
        <v>17</v>
      </c>
      <c r="B29" s="35" t="s">
        <v>137</v>
      </c>
      <c r="C29" s="3" t="s">
        <v>194</v>
      </c>
      <c r="D29" s="35" t="s">
        <v>261</v>
      </c>
      <c r="E29" s="36" t="s">
        <v>78</v>
      </c>
      <c r="F29" s="6">
        <v>25.2</v>
      </c>
      <c r="G29" s="6">
        <v>25.2</v>
      </c>
      <c r="H29" s="43">
        <v>118.4</v>
      </c>
      <c r="I29" s="50" t="s">
        <v>217</v>
      </c>
      <c r="J29" s="36"/>
      <c r="K29" s="36" t="s">
        <v>204</v>
      </c>
      <c r="L29" s="36" t="s">
        <v>202</v>
      </c>
    </row>
    <row r="30" spans="1:12" s="35" customFormat="1" ht="112.5">
      <c r="A30" s="35">
        <v>18</v>
      </c>
      <c r="B30" s="35" t="s">
        <v>137</v>
      </c>
      <c r="C30" s="3" t="s">
        <v>195</v>
      </c>
      <c r="D30" s="35" t="s">
        <v>262</v>
      </c>
      <c r="E30" s="36" t="s">
        <v>79</v>
      </c>
      <c r="F30" s="6">
        <v>33.6</v>
      </c>
      <c r="G30" s="6">
        <v>33.6</v>
      </c>
      <c r="H30" s="43">
        <v>74.7</v>
      </c>
      <c r="I30" s="50" t="s">
        <v>217</v>
      </c>
      <c r="J30" s="36"/>
      <c r="K30" s="36" t="s">
        <v>204</v>
      </c>
      <c r="L30" s="36" t="s">
        <v>202</v>
      </c>
    </row>
    <row r="31" spans="1:12" s="35" customFormat="1" ht="112.5">
      <c r="A31" s="35">
        <v>19</v>
      </c>
      <c r="B31" s="35" t="s">
        <v>137</v>
      </c>
      <c r="C31" s="3" t="s">
        <v>196</v>
      </c>
      <c r="D31" s="35" t="s">
        <v>263</v>
      </c>
      <c r="E31" s="36" t="s">
        <v>80</v>
      </c>
      <c r="F31" s="6">
        <v>168</v>
      </c>
      <c r="G31" s="6">
        <v>168</v>
      </c>
      <c r="H31" s="43">
        <v>355.9</v>
      </c>
      <c r="I31" s="50" t="s">
        <v>217</v>
      </c>
      <c r="J31" s="36"/>
      <c r="K31" s="36" t="s">
        <v>204</v>
      </c>
      <c r="L31" s="36" t="s">
        <v>202</v>
      </c>
    </row>
    <row r="32" spans="1:12" s="35" customFormat="1" ht="112.5">
      <c r="A32" s="35">
        <v>20</v>
      </c>
      <c r="B32" s="35" t="s">
        <v>137</v>
      </c>
      <c r="C32" s="3" t="s">
        <v>197</v>
      </c>
      <c r="D32" s="35" t="s">
        <v>264</v>
      </c>
      <c r="E32" s="36" t="s">
        <v>81</v>
      </c>
      <c r="F32" s="6">
        <v>181.2</v>
      </c>
      <c r="G32" s="6">
        <v>181.2</v>
      </c>
      <c r="H32" s="43">
        <v>2127.8</v>
      </c>
      <c r="I32" s="50" t="s">
        <v>217</v>
      </c>
      <c r="J32" s="36"/>
      <c r="K32" s="36" t="s">
        <v>204</v>
      </c>
      <c r="L32" s="36" t="s">
        <v>202</v>
      </c>
    </row>
    <row r="33" spans="1:12" s="35" customFormat="1" ht="112.5">
      <c r="A33" s="35">
        <v>21</v>
      </c>
      <c r="B33" s="35" t="s">
        <v>137</v>
      </c>
      <c r="C33" s="3" t="s">
        <v>198</v>
      </c>
      <c r="D33" s="35" t="s">
        <v>265</v>
      </c>
      <c r="E33" s="36" t="s">
        <v>82</v>
      </c>
      <c r="F33" s="6">
        <v>16.8</v>
      </c>
      <c r="G33" s="6">
        <v>16.8</v>
      </c>
      <c r="H33" s="43">
        <v>100.5</v>
      </c>
      <c r="I33" s="50" t="s">
        <v>217</v>
      </c>
      <c r="J33" s="36"/>
      <c r="K33" s="36" t="s">
        <v>204</v>
      </c>
      <c r="L33" s="36" t="s">
        <v>202</v>
      </c>
    </row>
    <row r="34" spans="1:12" s="35" customFormat="1" ht="112.5">
      <c r="A34" s="35">
        <v>22</v>
      </c>
      <c r="B34" s="35" t="s">
        <v>137</v>
      </c>
      <c r="C34" s="3" t="s">
        <v>199</v>
      </c>
      <c r="D34" s="35" t="s">
        <v>266</v>
      </c>
      <c r="E34" s="36" t="s">
        <v>83</v>
      </c>
      <c r="F34" s="6">
        <v>57.1</v>
      </c>
      <c r="G34" s="6">
        <v>57.1</v>
      </c>
      <c r="H34" s="43">
        <v>208</v>
      </c>
      <c r="I34" s="50" t="s">
        <v>217</v>
      </c>
      <c r="J34" s="36"/>
      <c r="K34" s="36" t="s">
        <v>204</v>
      </c>
      <c r="L34" s="36" t="s">
        <v>202</v>
      </c>
    </row>
    <row r="35" spans="1:12" s="35" customFormat="1" ht="112.5">
      <c r="A35" s="35">
        <v>23</v>
      </c>
      <c r="B35" s="35" t="s">
        <v>137</v>
      </c>
      <c r="C35" s="3" t="s">
        <v>200</v>
      </c>
      <c r="D35" s="35" t="s">
        <v>258</v>
      </c>
      <c r="E35" s="36" t="s">
        <v>84</v>
      </c>
      <c r="F35" s="6">
        <v>201.6</v>
      </c>
      <c r="G35" s="6">
        <v>201.6</v>
      </c>
      <c r="H35" s="35" t="s">
        <v>258</v>
      </c>
      <c r="I35" s="50" t="s">
        <v>217</v>
      </c>
      <c r="J35" s="36"/>
      <c r="K35" s="36" t="s">
        <v>204</v>
      </c>
      <c r="L35" s="36" t="s">
        <v>202</v>
      </c>
    </row>
    <row r="36" spans="1:12" s="39" customFormat="1" ht="90">
      <c r="A36" s="35">
        <v>24</v>
      </c>
      <c r="B36" s="38" t="s">
        <v>119</v>
      </c>
      <c r="C36" s="36" t="s">
        <v>154</v>
      </c>
      <c r="D36" s="35" t="s">
        <v>258</v>
      </c>
      <c r="E36" s="36" t="s">
        <v>85</v>
      </c>
      <c r="F36" s="40">
        <v>450.1</v>
      </c>
      <c r="G36" s="40">
        <v>213.8</v>
      </c>
      <c r="H36" s="35" t="s">
        <v>258</v>
      </c>
      <c r="I36" s="50" t="s">
        <v>219</v>
      </c>
      <c r="J36" s="36"/>
      <c r="K36" s="36" t="s">
        <v>204</v>
      </c>
      <c r="L36" s="36" t="s">
        <v>202</v>
      </c>
    </row>
    <row r="37" spans="1:12" s="39" customFormat="1" ht="112.5">
      <c r="A37" s="35">
        <v>25</v>
      </c>
      <c r="B37" s="38" t="s">
        <v>211</v>
      </c>
      <c r="C37" s="36" t="s">
        <v>213</v>
      </c>
      <c r="D37" s="35" t="s">
        <v>258</v>
      </c>
      <c r="E37" s="36" t="s">
        <v>86</v>
      </c>
      <c r="F37" s="40">
        <v>500.2</v>
      </c>
      <c r="G37" s="40">
        <v>500.2</v>
      </c>
      <c r="H37" s="35" t="s">
        <v>258</v>
      </c>
      <c r="I37" s="50" t="s">
        <v>217</v>
      </c>
      <c r="J37" s="36"/>
      <c r="K37" s="36" t="s">
        <v>204</v>
      </c>
      <c r="L37" s="36" t="s">
        <v>202</v>
      </c>
    </row>
    <row r="38" spans="1:12" s="39" customFormat="1" ht="112.5">
      <c r="A38" s="35">
        <v>26</v>
      </c>
      <c r="B38" s="38" t="s">
        <v>211</v>
      </c>
      <c r="C38" s="36" t="s">
        <v>212</v>
      </c>
      <c r="D38" s="35" t="s">
        <v>258</v>
      </c>
      <c r="E38" s="36" t="s">
        <v>87</v>
      </c>
      <c r="F38" s="40">
        <v>142.1</v>
      </c>
      <c r="G38" s="40">
        <v>142.1</v>
      </c>
      <c r="H38" s="35" t="s">
        <v>258</v>
      </c>
      <c r="I38" s="50" t="s">
        <v>217</v>
      </c>
      <c r="J38" s="36"/>
      <c r="K38" s="36" t="s">
        <v>204</v>
      </c>
      <c r="L38" s="36" t="s">
        <v>202</v>
      </c>
    </row>
    <row r="39" spans="1:12" s="39" customFormat="1" ht="112.5">
      <c r="A39" s="35">
        <v>27</v>
      </c>
      <c r="B39" s="38" t="s">
        <v>211</v>
      </c>
      <c r="C39" s="36" t="s">
        <v>214</v>
      </c>
      <c r="D39" s="35" t="s">
        <v>258</v>
      </c>
      <c r="E39" s="36" t="s">
        <v>88</v>
      </c>
      <c r="F39" s="40">
        <v>98.8</v>
      </c>
      <c r="G39" s="40">
        <v>98.8</v>
      </c>
      <c r="H39" s="35" t="s">
        <v>258</v>
      </c>
      <c r="I39" s="50" t="s">
        <v>217</v>
      </c>
      <c r="J39" s="36"/>
      <c r="K39" s="36" t="s">
        <v>204</v>
      </c>
      <c r="L39" s="36" t="s">
        <v>202</v>
      </c>
    </row>
    <row r="40" spans="1:12" s="39" customFormat="1" ht="112.5">
      <c r="A40" s="35">
        <v>28</v>
      </c>
      <c r="B40" s="38" t="s">
        <v>211</v>
      </c>
      <c r="C40" s="36" t="s">
        <v>214</v>
      </c>
      <c r="D40" s="35" t="s">
        <v>258</v>
      </c>
      <c r="E40" s="36" t="s">
        <v>89</v>
      </c>
      <c r="F40" s="40">
        <v>98.9</v>
      </c>
      <c r="G40" s="40">
        <v>98.9</v>
      </c>
      <c r="H40" s="35" t="s">
        <v>258</v>
      </c>
      <c r="I40" s="50" t="s">
        <v>217</v>
      </c>
      <c r="J40" s="36"/>
      <c r="K40" s="36" t="s">
        <v>204</v>
      </c>
      <c r="L40" s="36" t="s">
        <v>202</v>
      </c>
    </row>
    <row r="41" spans="1:12" s="39" customFormat="1" ht="112.5">
      <c r="A41" s="35">
        <v>29</v>
      </c>
      <c r="B41" s="38" t="s">
        <v>140</v>
      </c>
      <c r="C41" s="36" t="s">
        <v>156</v>
      </c>
      <c r="D41" s="35" t="s">
        <v>258</v>
      </c>
      <c r="E41" s="36" t="s">
        <v>90</v>
      </c>
      <c r="F41" s="40">
        <v>58.8</v>
      </c>
      <c r="G41" s="40">
        <v>58.8</v>
      </c>
      <c r="H41" s="35" t="s">
        <v>258</v>
      </c>
      <c r="I41" s="50" t="s">
        <v>217</v>
      </c>
      <c r="J41" s="36"/>
      <c r="K41" s="36" t="s">
        <v>204</v>
      </c>
      <c r="L41" s="36" t="s">
        <v>202</v>
      </c>
    </row>
    <row r="42" spans="1:12" s="39" customFormat="1" ht="112.5">
      <c r="A42" s="35">
        <v>30</v>
      </c>
      <c r="B42" s="38" t="s">
        <v>140</v>
      </c>
      <c r="C42" s="36" t="s">
        <v>157</v>
      </c>
      <c r="D42" s="35" t="s">
        <v>258</v>
      </c>
      <c r="E42" s="36" t="s">
        <v>91</v>
      </c>
      <c r="F42" s="40">
        <v>58.8</v>
      </c>
      <c r="G42" s="40">
        <v>58.8</v>
      </c>
      <c r="H42" s="35" t="s">
        <v>258</v>
      </c>
      <c r="I42" s="50" t="s">
        <v>217</v>
      </c>
      <c r="J42" s="36"/>
      <c r="K42" s="36" t="s">
        <v>204</v>
      </c>
      <c r="L42" s="36" t="s">
        <v>202</v>
      </c>
    </row>
    <row r="43" spans="1:12" s="39" customFormat="1" ht="112.5">
      <c r="A43" s="35">
        <v>31</v>
      </c>
      <c r="B43" s="38" t="s">
        <v>140</v>
      </c>
      <c r="C43" s="36" t="s">
        <v>155</v>
      </c>
      <c r="D43" s="35" t="s">
        <v>258</v>
      </c>
      <c r="E43" s="36" t="s">
        <v>92</v>
      </c>
      <c r="F43" s="40">
        <v>58.8</v>
      </c>
      <c r="G43" s="40">
        <v>58.8</v>
      </c>
      <c r="H43" s="35" t="s">
        <v>258</v>
      </c>
      <c r="I43" s="50" t="s">
        <v>217</v>
      </c>
      <c r="J43" s="36"/>
      <c r="K43" s="36" t="s">
        <v>204</v>
      </c>
      <c r="L43" s="36" t="s">
        <v>202</v>
      </c>
    </row>
    <row r="44" spans="1:12" s="39" customFormat="1" ht="112.5">
      <c r="A44" s="35">
        <v>32</v>
      </c>
      <c r="B44" s="38" t="s">
        <v>140</v>
      </c>
      <c r="C44" s="36" t="s">
        <v>158</v>
      </c>
      <c r="D44" s="35" t="s">
        <v>258</v>
      </c>
      <c r="E44" s="36" t="s">
        <v>93</v>
      </c>
      <c r="F44" s="40">
        <v>58.8</v>
      </c>
      <c r="G44" s="40">
        <v>58.8</v>
      </c>
      <c r="H44" s="35" t="s">
        <v>258</v>
      </c>
      <c r="I44" s="50" t="s">
        <v>217</v>
      </c>
      <c r="J44" s="36"/>
      <c r="K44" s="36" t="s">
        <v>204</v>
      </c>
      <c r="L44" s="36" t="s">
        <v>202</v>
      </c>
    </row>
    <row r="45" spans="1:12" s="39" customFormat="1" ht="112.5">
      <c r="A45" s="35">
        <v>33</v>
      </c>
      <c r="B45" s="38" t="s">
        <v>141</v>
      </c>
      <c r="C45" s="36" t="s">
        <v>139</v>
      </c>
      <c r="D45" s="35" t="s">
        <v>258</v>
      </c>
      <c r="E45" s="36" t="s">
        <v>94</v>
      </c>
      <c r="F45" s="40">
        <v>176.4</v>
      </c>
      <c r="G45" s="40">
        <v>176.4</v>
      </c>
      <c r="H45" s="35" t="s">
        <v>258</v>
      </c>
      <c r="I45" s="50" t="s">
        <v>217</v>
      </c>
      <c r="J45" s="36"/>
      <c r="K45" s="36" t="s">
        <v>204</v>
      </c>
      <c r="L45" s="36" t="s">
        <v>202</v>
      </c>
    </row>
    <row r="46" spans="1:12" s="39" customFormat="1" ht="112.5">
      <c r="A46" s="35">
        <v>34</v>
      </c>
      <c r="B46" s="38" t="s">
        <v>211</v>
      </c>
      <c r="C46" s="36" t="s">
        <v>142</v>
      </c>
      <c r="D46" s="35" t="s">
        <v>258</v>
      </c>
      <c r="E46" s="36" t="s">
        <v>115</v>
      </c>
      <c r="F46" s="40">
        <v>2698.5</v>
      </c>
      <c r="G46" s="40">
        <v>2698.5</v>
      </c>
      <c r="H46" s="35" t="s">
        <v>258</v>
      </c>
      <c r="I46" s="50" t="s">
        <v>218</v>
      </c>
      <c r="J46" s="36"/>
      <c r="K46" s="36" t="s">
        <v>204</v>
      </c>
      <c r="L46" s="36" t="s">
        <v>202</v>
      </c>
    </row>
    <row r="47" spans="1:12" s="39" customFormat="1" ht="112.5">
      <c r="A47" s="35">
        <v>35</v>
      </c>
      <c r="B47" s="38" t="s">
        <v>143</v>
      </c>
      <c r="C47" s="36" t="s">
        <v>142</v>
      </c>
      <c r="D47" s="35" t="s">
        <v>258</v>
      </c>
      <c r="E47" s="36" t="s">
        <v>116</v>
      </c>
      <c r="F47" s="40">
        <v>327.3</v>
      </c>
      <c r="G47" s="40">
        <v>327.3</v>
      </c>
      <c r="H47" s="35" t="s">
        <v>258</v>
      </c>
      <c r="I47" s="50" t="s">
        <v>218</v>
      </c>
      <c r="J47" s="36"/>
      <c r="K47" s="36" t="s">
        <v>204</v>
      </c>
      <c r="L47" s="36" t="s">
        <v>202</v>
      </c>
    </row>
    <row r="48" spans="1:12" s="39" customFormat="1" ht="112.5">
      <c r="A48" s="35">
        <v>36</v>
      </c>
      <c r="B48" s="38" t="s">
        <v>144</v>
      </c>
      <c r="C48" s="36" t="s">
        <v>142</v>
      </c>
      <c r="D48" s="35" t="s">
        <v>258</v>
      </c>
      <c r="E48" s="36" t="s">
        <v>117</v>
      </c>
      <c r="F48" s="40">
        <v>118.4</v>
      </c>
      <c r="G48" s="40">
        <v>118.4</v>
      </c>
      <c r="H48" s="35" t="s">
        <v>258</v>
      </c>
      <c r="I48" s="50" t="s">
        <v>218</v>
      </c>
      <c r="J48" s="36"/>
      <c r="K48" s="36" t="s">
        <v>204</v>
      </c>
      <c r="L48" s="36" t="s">
        <v>202</v>
      </c>
    </row>
    <row r="49" spans="1:12" s="39" customFormat="1" ht="78.75">
      <c r="A49" s="35">
        <v>37</v>
      </c>
      <c r="B49" s="38" t="s">
        <v>211</v>
      </c>
      <c r="C49" s="36" t="s">
        <v>145</v>
      </c>
      <c r="D49" s="35" t="s">
        <v>258</v>
      </c>
      <c r="E49" s="36" t="s">
        <v>118</v>
      </c>
      <c r="F49" s="40">
        <v>966.6</v>
      </c>
      <c r="G49" s="40">
        <v>966.6</v>
      </c>
      <c r="H49" s="35" t="s">
        <v>258</v>
      </c>
      <c r="I49" s="50" t="s">
        <v>220</v>
      </c>
      <c r="J49" s="36"/>
      <c r="K49" s="36" t="s">
        <v>204</v>
      </c>
      <c r="L49" s="36" t="s">
        <v>202</v>
      </c>
    </row>
    <row r="50" spans="1:12" s="39" customFormat="1" ht="146.25">
      <c r="A50" s="35">
        <v>38</v>
      </c>
      <c r="B50" s="38" t="s">
        <v>160</v>
      </c>
      <c r="C50" s="36" t="s">
        <v>145</v>
      </c>
      <c r="D50" s="35" t="s">
        <v>258</v>
      </c>
      <c r="E50" s="36" t="s">
        <v>208</v>
      </c>
      <c r="F50" s="40">
        <v>116.9</v>
      </c>
      <c r="G50" s="40">
        <v>0</v>
      </c>
      <c r="H50" s="35" t="s">
        <v>258</v>
      </c>
      <c r="I50" s="50" t="s">
        <v>221</v>
      </c>
      <c r="J50" s="36"/>
      <c r="K50" s="36" t="s">
        <v>204</v>
      </c>
      <c r="L50" s="36" t="s">
        <v>202</v>
      </c>
    </row>
    <row r="51" spans="1:12" s="39" customFormat="1" ht="146.25">
      <c r="A51" s="35">
        <v>39</v>
      </c>
      <c r="B51" s="38" t="s">
        <v>160</v>
      </c>
      <c r="C51" s="36" t="s">
        <v>161</v>
      </c>
      <c r="D51" s="35" t="s">
        <v>258</v>
      </c>
      <c r="E51" s="36" t="s">
        <v>209</v>
      </c>
      <c r="F51" s="40">
        <v>39.8</v>
      </c>
      <c r="G51" s="40">
        <v>0</v>
      </c>
      <c r="H51" s="35" t="s">
        <v>258</v>
      </c>
      <c r="I51" s="50" t="s">
        <v>221</v>
      </c>
      <c r="J51" s="36"/>
      <c r="K51" s="36" t="s">
        <v>204</v>
      </c>
      <c r="L51" s="36" t="s">
        <v>202</v>
      </c>
    </row>
    <row r="52" spans="1:12" s="39" customFormat="1" ht="146.25">
      <c r="A52" s="35">
        <v>40</v>
      </c>
      <c r="B52" s="38" t="s">
        <v>162</v>
      </c>
      <c r="C52" s="36" t="s">
        <v>163</v>
      </c>
      <c r="D52" s="35" t="s">
        <v>258</v>
      </c>
      <c r="E52" s="36" t="s">
        <v>210</v>
      </c>
      <c r="F52" s="40">
        <v>8.5</v>
      </c>
      <c r="G52" s="40">
        <v>0</v>
      </c>
      <c r="H52" s="35" t="s">
        <v>258</v>
      </c>
      <c r="I52" s="50" t="s">
        <v>221</v>
      </c>
      <c r="J52" s="36"/>
      <c r="K52" s="36" t="s">
        <v>204</v>
      </c>
      <c r="L52" s="36" t="s">
        <v>202</v>
      </c>
    </row>
    <row r="53" spans="1:12" s="39" customFormat="1" ht="292.5">
      <c r="A53" s="35">
        <v>41</v>
      </c>
      <c r="B53" s="38" t="s">
        <v>120</v>
      </c>
      <c r="C53" s="36" t="s">
        <v>145</v>
      </c>
      <c r="D53" s="35" t="s">
        <v>258</v>
      </c>
      <c r="E53" s="36" t="s">
        <v>121</v>
      </c>
      <c r="F53" s="40">
        <v>183.3</v>
      </c>
      <c r="G53" s="40">
        <v>0</v>
      </c>
      <c r="H53" s="35" t="s">
        <v>258</v>
      </c>
      <c r="I53" s="50" t="s">
        <v>239</v>
      </c>
      <c r="J53" s="36"/>
      <c r="K53" s="36" t="s">
        <v>204</v>
      </c>
      <c r="L53" s="36" t="s">
        <v>202</v>
      </c>
    </row>
    <row r="54" spans="1:12" s="58" customFormat="1" ht="194.25" customHeight="1">
      <c r="A54" s="35">
        <v>42</v>
      </c>
      <c r="B54" s="38" t="s">
        <v>271</v>
      </c>
      <c r="C54" s="38" t="s">
        <v>304</v>
      </c>
      <c r="D54" s="58" t="s">
        <v>258</v>
      </c>
      <c r="E54" s="38" t="s">
        <v>272</v>
      </c>
      <c r="F54" s="59">
        <v>22.7</v>
      </c>
      <c r="G54" s="59">
        <v>0</v>
      </c>
      <c r="H54" s="59" t="s">
        <v>258</v>
      </c>
      <c r="I54" s="50" t="s">
        <v>3</v>
      </c>
      <c r="J54" s="36"/>
      <c r="K54" s="36" t="s">
        <v>204</v>
      </c>
      <c r="L54" s="36" t="s">
        <v>202</v>
      </c>
    </row>
    <row r="55" spans="1:12" s="58" customFormat="1" ht="194.25" customHeight="1">
      <c r="A55" s="35">
        <v>43</v>
      </c>
      <c r="B55" s="38" t="s">
        <v>273</v>
      </c>
      <c r="C55" s="38" t="s">
        <v>303</v>
      </c>
      <c r="D55" s="58" t="s">
        <v>258</v>
      </c>
      <c r="E55" s="38" t="s">
        <v>272</v>
      </c>
      <c r="F55" s="59">
        <v>25.3</v>
      </c>
      <c r="G55" s="59">
        <v>0</v>
      </c>
      <c r="H55" s="59" t="s">
        <v>258</v>
      </c>
      <c r="I55" s="50" t="s">
        <v>2</v>
      </c>
      <c r="J55" s="36"/>
      <c r="K55" s="36" t="s">
        <v>204</v>
      </c>
      <c r="L55" s="36" t="s">
        <v>202</v>
      </c>
    </row>
    <row r="56" spans="1:12" s="58" customFormat="1" ht="196.5" customHeight="1">
      <c r="A56" s="35">
        <v>44</v>
      </c>
      <c r="B56" s="38" t="s">
        <v>296</v>
      </c>
      <c r="C56" s="38" t="s">
        <v>302</v>
      </c>
      <c r="D56" s="58" t="s">
        <v>258</v>
      </c>
      <c r="E56" s="36" t="s">
        <v>297</v>
      </c>
      <c r="F56" s="59">
        <v>150</v>
      </c>
      <c r="G56" s="59">
        <v>0</v>
      </c>
      <c r="H56" s="59" t="s">
        <v>258</v>
      </c>
      <c r="I56" s="50" t="s">
        <v>298</v>
      </c>
      <c r="J56" s="36"/>
      <c r="K56" s="36" t="s">
        <v>204</v>
      </c>
      <c r="L56" s="36" t="s">
        <v>202</v>
      </c>
    </row>
    <row r="57" spans="1:12" s="58" customFormat="1" ht="198" customHeight="1">
      <c r="A57" s="35">
        <v>45</v>
      </c>
      <c r="B57" s="38" t="s">
        <v>299</v>
      </c>
      <c r="C57" s="38" t="s">
        <v>301</v>
      </c>
      <c r="D57" s="58" t="s">
        <v>258</v>
      </c>
      <c r="E57" s="38" t="s">
        <v>300</v>
      </c>
      <c r="F57" s="59">
        <v>96.3</v>
      </c>
      <c r="G57" s="59">
        <v>0</v>
      </c>
      <c r="H57" s="59" t="s">
        <v>258</v>
      </c>
      <c r="I57" s="50" t="s">
        <v>298</v>
      </c>
      <c r="J57" s="36"/>
      <c r="K57" s="36" t="s">
        <v>204</v>
      </c>
      <c r="L57" s="36" t="s">
        <v>202</v>
      </c>
    </row>
    <row r="58" spans="1:12" s="58" customFormat="1" ht="216" customHeight="1">
      <c r="A58" s="35">
        <v>46</v>
      </c>
      <c r="B58" s="38" t="s">
        <v>324</v>
      </c>
      <c r="C58" s="38" t="s">
        <v>307</v>
      </c>
      <c r="D58" s="58" t="s">
        <v>258</v>
      </c>
      <c r="E58" s="38" t="s">
        <v>311</v>
      </c>
      <c r="F58" s="59">
        <v>1089.9</v>
      </c>
      <c r="G58" s="59">
        <v>0</v>
      </c>
      <c r="H58" s="59" t="s">
        <v>258</v>
      </c>
      <c r="I58" s="50" t="s">
        <v>308</v>
      </c>
      <c r="J58" s="36"/>
      <c r="K58" s="36" t="s">
        <v>204</v>
      </c>
      <c r="L58" s="36" t="s">
        <v>202</v>
      </c>
    </row>
    <row r="59" spans="1:12" s="58" customFormat="1" ht="235.5" customHeight="1">
      <c r="A59" s="35">
        <v>47</v>
      </c>
      <c r="B59" s="38" t="s">
        <v>331</v>
      </c>
      <c r="C59" s="38" t="s">
        <v>309</v>
      </c>
      <c r="D59" s="58" t="s">
        <v>258</v>
      </c>
      <c r="E59" s="38" t="s">
        <v>310</v>
      </c>
      <c r="F59" s="59">
        <v>5794.8</v>
      </c>
      <c r="G59" s="59">
        <v>0</v>
      </c>
      <c r="H59" s="59" t="s">
        <v>258</v>
      </c>
      <c r="I59" s="50" t="s">
        <v>308</v>
      </c>
      <c r="J59" s="36"/>
      <c r="K59" s="36" t="s">
        <v>204</v>
      </c>
      <c r="L59" s="36" t="s">
        <v>202</v>
      </c>
    </row>
    <row r="60" spans="1:11" s="58" customFormat="1" ht="341.25" customHeight="1">
      <c r="A60" s="35">
        <v>48</v>
      </c>
      <c r="B60" s="38" t="s">
        <v>330</v>
      </c>
      <c r="C60" s="38" t="s">
        <v>336</v>
      </c>
      <c r="D60" s="58" t="s">
        <v>258</v>
      </c>
      <c r="E60" s="38" t="s">
        <v>337</v>
      </c>
      <c r="F60" s="59">
        <v>4075.1</v>
      </c>
      <c r="G60" s="59">
        <v>0</v>
      </c>
      <c r="H60" s="59" t="s">
        <v>258</v>
      </c>
      <c r="I60" s="50" t="s">
        <v>367</v>
      </c>
      <c r="J60" s="36"/>
      <c r="K60" s="36" t="s">
        <v>204</v>
      </c>
    </row>
    <row r="61" spans="1:12" s="58" customFormat="1" ht="235.5" customHeight="1">
      <c r="A61" s="35">
        <v>49</v>
      </c>
      <c r="B61" s="38" t="s">
        <v>329</v>
      </c>
      <c r="C61" s="38" t="s">
        <v>312</v>
      </c>
      <c r="D61" s="58" t="s">
        <v>258</v>
      </c>
      <c r="E61" s="38" t="s">
        <v>313</v>
      </c>
      <c r="F61" s="59">
        <v>3942</v>
      </c>
      <c r="G61" s="59">
        <v>0</v>
      </c>
      <c r="H61" s="59" t="s">
        <v>258</v>
      </c>
      <c r="I61" s="50" t="s">
        <v>308</v>
      </c>
      <c r="J61" s="36"/>
      <c r="K61" s="36" t="s">
        <v>204</v>
      </c>
      <c r="L61" s="36" t="s">
        <v>202</v>
      </c>
    </row>
    <row r="62" spans="1:11" s="58" customFormat="1" ht="213" customHeight="1">
      <c r="A62" s="35">
        <v>50</v>
      </c>
      <c r="B62" s="38" t="s">
        <v>328</v>
      </c>
      <c r="C62" s="38" t="s">
        <v>314</v>
      </c>
      <c r="D62" s="58" t="s">
        <v>258</v>
      </c>
      <c r="E62" s="38" t="s">
        <v>315</v>
      </c>
      <c r="F62" s="59">
        <v>8420</v>
      </c>
      <c r="G62" s="59">
        <v>0</v>
      </c>
      <c r="H62" s="59" t="s">
        <v>258</v>
      </c>
      <c r="I62" s="50" t="s">
        <v>308</v>
      </c>
      <c r="J62" s="36"/>
      <c r="K62" s="36" t="s">
        <v>204</v>
      </c>
    </row>
    <row r="63" spans="1:12" s="58" customFormat="1" ht="213" customHeight="1">
      <c r="A63" s="35">
        <v>51</v>
      </c>
      <c r="B63" s="38" t="s">
        <v>327</v>
      </c>
      <c r="C63" s="38" t="s">
        <v>316</v>
      </c>
      <c r="D63" s="58" t="s">
        <v>258</v>
      </c>
      <c r="E63" s="38" t="s">
        <v>317</v>
      </c>
      <c r="F63" s="59">
        <v>3370.1</v>
      </c>
      <c r="G63" s="59">
        <v>0</v>
      </c>
      <c r="H63" s="59" t="s">
        <v>258</v>
      </c>
      <c r="I63" s="50" t="s">
        <v>308</v>
      </c>
      <c r="J63" s="36"/>
      <c r="K63" s="36" t="s">
        <v>204</v>
      </c>
      <c r="L63" s="36" t="s">
        <v>202</v>
      </c>
    </row>
    <row r="64" spans="1:12" s="58" customFormat="1" ht="207" customHeight="1">
      <c r="A64" s="35">
        <v>52</v>
      </c>
      <c r="B64" s="38" t="s">
        <v>326</v>
      </c>
      <c r="C64" s="38" t="s">
        <v>318</v>
      </c>
      <c r="D64" s="58" t="s">
        <v>258</v>
      </c>
      <c r="E64" s="38" t="s">
        <v>319</v>
      </c>
      <c r="F64" s="59">
        <v>8855.3</v>
      </c>
      <c r="G64" s="59">
        <v>0</v>
      </c>
      <c r="H64" s="59" t="s">
        <v>258</v>
      </c>
      <c r="I64" s="50" t="s">
        <v>308</v>
      </c>
      <c r="J64" s="36"/>
      <c r="K64" s="36" t="s">
        <v>204</v>
      </c>
      <c r="L64" s="36" t="s">
        <v>202</v>
      </c>
    </row>
    <row r="65" spans="1:12" s="58" customFormat="1" ht="207.75" customHeight="1">
      <c r="A65" s="35">
        <v>53</v>
      </c>
      <c r="B65" s="38" t="s">
        <v>325</v>
      </c>
      <c r="C65" s="38" t="s">
        <v>320</v>
      </c>
      <c r="D65" s="58" t="s">
        <v>258</v>
      </c>
      <c r="E65" s="38" t="s">
        <v>321</v>
      </c>
      <c r="F65" s="59">
        <v>1150.3</v>
      </c>
      <c r="G65" s="59">
        <v>0</v>
      </c>
      <c r="H65" s="59" t="s">
        <v>258</v>
      </c>
      <c r="I65" s="50" t="s">
        <v>308</v>
      </c>
      <c r="J65" s="36"/>
      <c r="K65" s="36" t="s">
        <v>204</v>
      </c>
      <c r="L65" s="36" t="s">
        <v>202</v>
      </c>
    </row>
    <row r="66" spans="1:12" s="58" customFormat="1" ht="244.5" customHeight="1">
      <c r="A66" s="35">
        <v>54</v>
      </c>
      <c r="B66" s="38" t="s">
        <v>68</v>
      </c>
      <c r="C66" s="38" t="s">
        <v>67</v>
      </c>
      <c r="D66" s="58" t="s">
        <v>258</v>
      </c>
      <c r="E66" s="38" t="s">
        <v>322</v>
      </c>
      <c r="F66" s="59">
        <v>0</v>
      </c>
      <c r="G66" s="59">
        <v>0</v>
      </c>
      <c r="H66" s="59" t="s">
        <v>258</v>
      </c>
      <c r="I66" s="50" t="s">
        <v>274</v>
      </c>
      <c r="J66" s="36"/>
      <c r="K66" s="36" t="s">
        <v>204</v>
      </c>
      <c r="L66" s="36" t="s">
        <v>202</v>
      </c>
    </row>
    <row r="67" spans="2:8" s="47" customFormat="1" ht="12.75">
      <c r="B67" s="47" t="s">
        <v>215</v>
      </c>
      <c r="F67" s="48">
        <f>SUM(F10:F66)</f>
        <v>72907.90000000001</v>
      </c>
      <c r="G67" s="48">
        <f>SUM(G10:G66)</f>
        <v>12556.9</v>
      </c>
      <c r="H67" s="48"/>
    </row>
    <row r="68" spans="2:8" s="76" customFormat="1" ht="12.75">
      <c r="B68" s="76" t="s">
        <v>65</v>
      </c>
      <c r="C68" s="114" t="s">
        <v>149</v>
      </c>
      <c r="D68" s="114"/>
      <c r="E68" s="114"/>
      <c r="F68" s="77">
        <f>F10+F11+F18+F19+F20+F21+F22+F23+F24</f>
        <v>23775.7</v>
      </c>
      <c r="G68" s="77">
        <f>G10+G11+G18+G19+G20+G21+G22+G23+G24</f>
        <v>1001.3000000000001</v>
      </c>
      <c r="H68" s="78"/>
    </row>
    <row r="69" spans="3:8" s="76" customFormat="1" ht="12.75">
      <c r="C69" s="114" t="s">
        <v>152</v>
      </c>
      <c r="D69" s="114"/>
      <c r="E69" s="114"/>
      <c r="F69" s="77">
        <f>F16+F14+F13+F12</f>
        <v>5087.6</v>
      </c>
      <c r="G69" s="77">
        <f>G16+G14+G13+G12</f>
        <v>5087.6</v>
      </c>
      <c r="H69" s="78"/>
    </row>
    <row r="70" spans="3:8" s="76" customFormat="1" ht="12.75">
      <c r="C70" s="114" t="s">
        <v>66</v>
      </c>
      <c r="D70" s="114"/>
      <c r="E70" s="114"/>
      <c r="F70" s="77">
        <f>F26+F27+F28+F29+F30+F31+F32+F33+F34+F35+F36+F37+F38+F39+F40+F41+F42+F43+F44+F45+F46+F47+F48+F49+F50+F51+F52+F53+F54+F55+F56+F57+F66+F65+F64+F63+F62+F61+F60+F59+F58</f>
        <v>44044.600000000006</v>
      </c>
      <c r="G70" s="77">
        <f>G26+G27+G28+G29+G30+G31+G32+G33+G34+G35+G36+G37+G38+G39+G40+G41+G42+G43+G44+G45+G46+G47+G48+G49+G50+G51+G52+G53+G54+G55+G56+G57+G66+G65+G64+G63+G62+G61+G60+G59+G58</f>
        <v>6468.000000000001</v>
      </c>
      <c r="H70" s="78"/>
    </row>
    <row r="71" spans="3:7" s="80" customFormat="1" ht="10.5">
      <c r="C71" s="81"/>
      <c r="D71" s="81"/>
      <c r="E71" s="84" t="s">
        <v>70</v>
      </c>
      <c r="F71" s="85">
        <f>F68+F69+F70</f>
        <v>72907.90000000001</v>
      </c>
      <c r="G71" s="86">
        <f>G68+G69+G70</f>
        <v>12556.900000000001</v>
      </c>
    </row>
    <row r="72" spans="3:7" s="71" customFormat="1" ht="10.5">
      <c r="C72" s="72"/>
      <c r="D72" s="72"/>
      <c r="E72" s="73"/>
      <c r="F72" s="74"/>
      <c r="G72" s="75"/>
    </row>
    <row r="73" spans="2:4" s="42" customFormat="1" ht="12.75">
      <c r="B73" s="42" t="s">
        <v>126</v>
      </c>
      <c r="C73" s="45"/>
      <c r="D73" s="45"/>
    </row>
    <row r="74" spans="3:6" s="66" customFormat="1" ht="12.75">
      <c r="C74" s="67"/>
      <c r="D74" s="67"/>
      <c r="E74" s="70"/>
      <c r="F74" s="70"/>
    </row>
    <row r="75" spans="2:8" s="42" customFormat="1" ht="12.75">
      <c r="B75" s="42" t="s">
        <v>127</v>
      </c>
      <c r="F75" s="45"/>
      <c r="G75" s="45"/>
      <c r="H75" s="45"/>
    </row>
    <row r="76" spans="6:8" s="42" customFormat="1" ht="12.75">
      <c r="F76" s="45"/>
      <c r="G76" s="45"/>
      <c r="H76" s="45"/>
    </row>
    <row r="77" spans="6:8" s="42" customFormat="1" ht="12.75">
      <c r="F77" s="45"/>
      <c r="G77" s="45"/>
      <c r="H77" s="45"/>
    </row>
    <row r="78" spans="6:8" s="42" customFormat="1" ht="12.75">
      <c r="F78" s="45"/>
      <c r="G78" s="45"/>
      <c r="H78" s="45"/>
    </row>
    <row r="79" spans="6:8" s="42" customFormat="1" ht="12.75">
      <c r="F79" s="45"/>
      <c r="G79" s="45"/>
      <c r="H79" s="45"/>
    </row>
    <row r="80" spans="6:8" s="42" customFormat="1" ht="12.75">
      <c r="F80" s="45"/>
      <c r="G80" s="45"/>
      <c r="H80" s="45"/>
    </row>
    <row r="81" spans="6:8" s="42" customFormat="1" ht="12.75">
      <c r="F81" s="45"/>
      <c r="G81" s="45"/>
      <c r="H81" s="45"/>
    </row>
    <row r="82" spans="6:8" s="42" customFormat="1" ht="12.75">
      <c r="F82" s="45"/>
      <c r="G82" s="45"/>
      <c r="H82" s="45"/>
    </row>
    <row r="83" spans="6:8" s="42" customFormat="1" ht="12.75">
      <c r="F83" s="45"/>
      <c r="G83" s="45"/>
      <c r="H83" s="45"/>
    </row>
    <row r="84" spans="6:8" s="42" customFormat="1" ht="12.75">
      <c r="F84" s="45"/>
      <c r="G84" s="45"/>
      <c r="H84" s="45"/>
    </row>
    <row r="85" spans="6:8" s="42" customFormat="1" ht="12.75">
      <c r="F85" s="45"/>
      <c r="G85" s="45"/>
      <c r="H85" s="45"/>
    </row>
    <row r="86" spans="6:8" s="42" customFormat="1" ht="12.75">
      <c r="F86" s="45"/>
      <c r="G86" s="45"/>
      <c r="H86" s="45"/>
    </row>
    <row r="87" spans="6:8" s="42" customFormat="1" ht="12.75">
      <c r="F87" s="45"/>
      <c r="G87" s="45"/>
      <c r="H87" s="45"/>
    </row>
    <row r="88" spans="6:8" s="42" customFormat="1" ht="12.75">
      <c r="F88" s="45"/>
      <c r="G88" s="45"/>
      <c r="H88" s="45"/>
    </row>
    <row r="89" spans="6:8" s="42" customFormat="1" ht="12.75">
      <c r="F89" s="45"/>
      <c r="G89" s="45"/>
      <c r="H89" s="45"/>
    </row>
    <row r="90" spans="6:8" s="42" customFormat="1" ht="12.75">
      <c r="F90" s="45"/>
      <c r="G90" s="45"/>
      <c r="H90" s="45"/>
    </row>
    <row r="91" spans="6:8" s="42" customFormat="1" ht="12.75">
      <c r="F91" s="45"/>
      <c r="G91" s="45"/>
      <c r="H91" s="45"/>
    </row>
    <row r="92" spans="6:8" s="42" customFormat="1" ht="12.75">
      <c r="F92" s="45"/>
      <c r="G92" s="45"/>
      <c r="H92" s="45"/>
    </row>
    <row r="93" spans="6:8" s="42" customFormat="1" ht="12.75">
      <c r="F93" s="45"/>
      <c r="G93" s="45"/>
      <c r="H93" s="45"/>
    </row>
    <row r="94" spans="6:8" s="42" customFormat="1" ht="12.75">
      <c r="F94" s="45"/>
      <c r="G94" s="45"/>
      <c r="H94" s="45"/>
    </row>
    <row r="95" spans="6:8" s="42" customFormat="1" ht="12.75">
      <c r="F95" s="45"/>
      <c r="G95" s="45"/>
      <c r="H95" s="45"/>
    </row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</sheetData>
  <sheetProtection/>
  <mergeCells count="7">
    <mergeCell ref="C68:E68"/>
    <mergeCell ref="C69:E69"/>
    <mergeCell ref="C70:E70"/>
    <mergeCell ref="B9:E9"/>
    <mergeCell ref="B15:E15"/>
    <mergeCell ref="B17:E17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6" manualBreakCount="6">
    <brk id="10" max="11" man="1"/>
    <brk id="14" max="255" man="1"/>
    <brk id="20" max="255" man="1"/>
    <brk id="24" max="255" man="1"/>
    <brk id="58" max="11" man="1"/>
    <brk id="64" max="11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J40" sqref="J40"/>
    </sheetView>
  </sheetViews>
  <sheetFormatPr defaultColWidth="9.00390625" defaultRowHeight="12.75"/>
  <cols>
    <col min="1" max="1" width="24.25390625" style="0" customWidth="1"/>
    <col min="2" max="4" width="12.75390625" style="0" customWidth="1"/>
    <col min="5" max="5" width="14.25390625" style="0" customWidth="1"/>
    <col min="6" max="9" width="12.75390625" style="0" customWidth="1"/>
  </cols>
  <sheetData>
    <row r="1" spans="1:9" ht="15.75">
      <c r="A1" s="115" t="s">
        <v>172</v>
      </c>
      <c r="B1" s="115"/>
      <c r="C1" s="115"/>
      <c r="D1" s="115"/>
      <c r="E1" s="115"/>
      <c r="F1" s="115"/>
      <c r="G1" s="115"/>
      <c r="H1" s="115"/>
      <c r="I1" s="115"/>
    </row>
    <row r="2" spans="1:9" ht="15.75">
      <c r="A2" s="115" t="s">
        <v>173</v>
      </c>
      <c r="B2" s="115"/>
      <c r="C2" s="115"/>
      <c r="D2" s="115"/>
      <c r="E2" s="115"/>
      <c r="F2" s="115"/>
      <c r="G2" s="115"/>
      <c r="H2" s="115"/>
      <c r="I2" s="115"/>
    </row>
    <row r="3" spans="1:9" ht="15.75">
      <c r="A3" s="115" t="s">
        <v>378</v>
      </c>
      <c r="B3" s="115"/>
      <c r="C3" s="115"/>
      <c r="D3" s="115"/>
      <c r="E3" s="115"/>
      <c r="F3" s="115"/>
      <c r="G3" s="115"/>
      <c r="H3" s="115"/>
      <c r="I3" s="115"/>
    </row>
    <row r="5" spans="1:9" s="5" customFormat="1" ht="12.75">
      <c r="A5" s="16" t="s">
        <v>164</v>
      </c>
      <c r="B5" s="17" t="s">
        <v>170</v>
      </c>
      <c r="C5" s="18"/>
      <c r="D5" s="19" t="s">
        <v>165</v>
      </c>
      <c r="E5" s="18"/>
      <c r="F5" s="19" t="s">
        <v>128</v>
      </c>
      <c r="G5" s="18"/>
      <c r="H5" s="19" t="s">
        <v>167</v>
      </c>
      <c r="I5" s="18"/>
    </row>
    <row r="6" spans="1:9" s="5" customFormat="1" ht="12.75">
      <c r="A6" s="20"/>
      <c r="B6" s="21" t="s">
        <v>171</v>
      </c>
      <c r="C6" s="22"/>
      <c r="D6" s="23" t="s">
        <v>166</v>
      </c>
      <c r="E6" s="22"/>
      <c r="F6" s="23" t="s">
        <v>169</v>
      </c>
      <c r="G6" s="22"/>
      <c r="H6" s="23" t="s">
        <v>168</v>
      </c>
      <c r="I6" s="22"/>
    </row>
    <row r="7" spans="1:9" s="5" customFormat="1" ht="18.75" customHeight="1">
      <c r="A7" s="24"/>
      <c r="B7" s="25" t="s">
        <v>323</v>
      </c>
      <c r="C7" s="26" t="s">
        <v>379</v>
      </c>
      <c r="D7" s="25" t="s">
        <v>323</v>
      </c>
      <c r="E7" s="26" t="s">
        <v>379</v>
      </c>
      <c r="F7" s="25" t="s">
        <v>323</v>
      </c>
      <c r="G7" s="26" t="s">
        <v>379</v>
      </c>
      <c r="H7" s="25" t="s">
        <v>323</v>
      </c>
      <c r="I7" s="26" t="s">
        <v>379</v>
      </c>
    </row>
    <row r="8" spans="1:9" s="5" customFormat="1" ht="21" customHeight="1">
      <c r="A8" s="7" t="s">
        <v>174</v>
      </c>
      <c r="B8" s="8">
        <f>B10+B18+B26</f>
        <v>68</v>
      </c>
      <c r="C8" s="8">
        <f>C10+C18+C26</f>
        <v>82</v>
      </c>
      <c r="D8" s="8" t="s">
        <v>179</v>
      </c>
      <c r="E8" s="8" t="s">
        <v>179</v>
      </c>
      <c r="F8" s="10">
        <f>F10+F18+F26</f>
        <v>68401.3</v>
      </c>
      <c r="G8" s="10">
        <f>G10+G18+G26</f>
        <v>74391.8</v>
      </c>
      <c r="H8" s="10">
        <f>H10+H18+H26</f>
        <v>55256.7</v>
      </c>
      <c r="I8" s="10">
        <f>I10+I18+I26</f>
        <v>61240.6</v>
      </c>
    </row>
    <row r="9" spans="1:9" ht="12.75">
      <c r="A9" s="2" t="s">
        <v>180</v>
      </c>
      <c r="B9" s="9"/>
      <c r="C9" s="12"/>
      <c r="D9" s="9"/>
      <c r="E9" s="12"/>
      <c r="F9" s="11"/>
      <c r="G9" s="13"/>
      <c r="H9" s="11"/>
      <c r="I9" s="13"/>
    </row>
    <row r="10" spans="1:9" s="5" customFormat="1" ht="12.75">
      <c r="A10" s="7" t="s">
        <v>175</v>
      </c>
      <c r="B10" s="8">
        <f>B11+B12</f>
        <v>15</v>
      </c>
      <c r="C10" s="8">
        <f>C11+C12</f>
        <v>16</v>
      </c>
      <c r="D10" s="8" t="s">
        <v>179</v>
      </c>
      <c r="E10" s="8" t="s">
        <v>179</v>
      </c>
      <c r="F10" s="10">
        <f>F11+F12</f>
        <v>990.4000000000001</v>
      </c>
      <c r="G10" s="8">
        <f>G11+G12</f>
        <v>1483.9</v>
      </c>
      <c r="H10" s="10">
        <f>H11+H12</f>
        <v>401.6</v>
      </c>
      <c r="I10" s="8">
        <f>I11+I12</f>
        <v>889.6</v>
      </c>
    </row>
    <row r="11" spans="1:9" ht="12.75">
      <c r="A11" s="1" t="s">
        <v>287</v>
      </c>
      <c r="B11" s="14">
        <v>0</v>
      </c>
      <c r="C11" s="12">
        <v>0</v>
      </c>
      <c r="D11" s="14" t="s">
        <v>179</v>
      </c>
      <c r="E11" s="12" t="s">
        <v>179</v>
      </c>
      <c r="F11" s="15">
        <v>0</v>
      </c>
      <c r="G11" s="13">
        <v>0</v>
      </c>
      <c r="H11" s="15">
        <v>0</v>
      </c>
      <c r="I11" s="13">
        <v>0</v>
      </c>
    </row>
    <row r="12" spans="1:9" ht="12.75">
      <c r="A12" s="1" t="s">
        <v>290</v>
      </c>
      <c r="B12" s="14">
        <f>B14+B15+B16</f>
        <v>15</v>
      </c>
      <c r="C12" s="12">
        <f>C14+C15+C16</f>
        <v>16</v>
      </c>
      <c r="D12" s="14" t="s">
        <v>179</v>
      </c>
      <c r="E12" s="12" t="s">
        <v>179</v>
      </c>
      <c r="F12" s="15">
        <f>F14+F15+F16</f>
        <v>990.4000000000001</v>
      </c>
      <c r="G12" s="13">
        <f>G14+G15+G16</f>
        <v>1483.9</v>
      </c>
      <c r="H12" s="15">
        <f>H14+H15+H16</f>
        <v>401.6</v>
      </c>
      <c r="I12" s="13">
        <f>I14+I15+I16</f>
        <v>889.6</v>
      </c>
    </row>
    <row r="13" spans="1:9" ht="12.75">
      <c r="A13" s="1" t="s">
        <v>289</v>
      </c>
      <c r="B13" s="14">
        <f>B14+B15</f>
        <v>2</v>
      </c>
      <c r="C13" s="14">
        <f>C14+C15</f>
        <v>3</v>
      </c>
      <c r="D13" s="14" t="s">
        <v>179</v>
      </c>
      <c r="E13" s="12" t="s">
        <v>179</v>
      </c>
      <c r="F13" s="15">
        <f>F14+F15</f>
        <v>169.2</v>
      </c>
      <c r="G13" s="15">
        <f>G14+G15</f>
        <v>662.7</v>
      </c>
      <c r="H13" s="15">
        <f>H14+H15</f>
        <v>0</v>
      </c>
      <c r="I13" s="15">
        <f>I14+I15</f>
        <v>485.3</v>
      </c>
    </row>
    <row r="14" spans="1:9" s="93" customFormat="1" ht="9.75">
      <c r="A14" s="88" t="s">
        <v>293</v>
      </c>
      <c r="B14" s="89">
        <v>0</v>
      </c>
      <c r="C14" s="90">
        <v>1</v>
      </c>
      <c r="D14" s="89" t="s">
        <v>179</v>
      </c>
      <c r="E14" s="90" t="s">
        <v>179</v>
      </c>
      <c r="F14" s="91">
        <v>0</v>
      </c>
      <c r="G14" s="92">
        <v>493.5</v>
      </c>
      <c r="H14" s="91">
        <v>0</v>
      </c>
      <c r="I14" s="92">
        <v>485.3</v>
      </c>
    </row>
    <row r="15" spans="1:9" s="93" customFormat="1" ht="9.75">
      <c r="A15" s="88" t="s">
        <v>288</v>
      </c>
      <c r="B15" s="89">
        <v>2</v>
      </c>
      <c r="C15" s="90">
        <v>2</v>
      </c>
      <c r="D15" s="89" t="s">
        <v>179</v>
      </c>
      <c r="E15" s="90" t="s">
        <v>179</v>
      </c>
      <c r="F15" s="91">
        <v>169.2</v>
      </c>
      <c r="G15" s="92">
        <v>169.2</v>
      </c>
      <c r="H15" s="91">
        <v>0</v>
      </c>
      <c r="I15" s="92">
        <v>0</v>
      </c>
    </row>
    <row r="16" spans="1:9" ht="12.75">
      <c r="A16" s="1" t="s">
        <v>176</v>
      </c>
      <c r="B16" s="14">
        <v>13</v>
      </c>
      <c r="C16" s="12">
        <v>13</v>
      </c>
      <c r="D16" s="14" t="s">
        <v>179</v>
      </c>
      <c r="E16" s="12" t="s">
        <v>179</v>
      </c>
      <c r="F16" s="15">
        <v>821.2</v>
      </c>
      <c r="G16" s="13">
        <v>821.2</v>
      </c>
      <c r="H16" s="15">
        <v>401.6</v>
      </c>
      <c r="I16" s="13">
        <v>404.3</v>
      </c>
    </row>
    <row r="17" spans="1:9" ht="7.5" customHeight="1">
      <c r="A17" s="2"/>
      <c r="B17" s="9"/>
      <c r="C17" s="12"/>
      <c r="D17" s="9"/>
      <c r="E17" s="12"/>
      <c r="F17" s="9"/>
      <c r="G17" s="12"/>
      <c r="H17" s="9"/>
      <c r="I17" s="12"/>
    </row>
    <row r="18" spans="1:9" s="5" customFormat="1" ht="12.75">
      <c r="A18" s="7" t="s">
        <v>177</v>
      </c>
      <c r="B18" s="8">
        <f>B19+B20</f>
        <v>47</v>
      </c>
      <c r="C18" s="8">
        <f aca="true" t="shared" si="0" ref="C18:I18">C19+C20</f>
        <v>54</v>
      </c>
      <c r="D18" s="10">
        <f t="shared" si="0"/>
        <v>2721.2</v>
      </c>
      <c r="E18" s="10">
        <f t="shared" si="0"/>
        <v>2721.2</v>
      </c>
      <c r="F18" s="10">
        <f>F19+F20</f>
        <v>49598.6</v>
      </c>
      <c r="G18" s="10">
        <f t="shared" si="0"/>
        <v>50133.5</v>
      </c>
      <c r="H18" s="10">
        <f t="shared" si="0"/>
        <v>37042.799999999996</v>
      </c>
      <c r="I18" s="10">
        <f t="shared" si="0"/>
        <v>37576.6</v>
      </c>
    </row>
    <row r="19" spans="1:9" ht="12.75">
      <c r="A19" s="1" t="s">
        <v>287</v>
      </c>
      <c r="B19" s="14">
        <v>0</v>
      </c>
      <c r="C19" s="12">
        <v>0</v>
      </c>
      <c r="D19" s="15">
        <v>0</v>
      </c>
      <c r="E19" s="13">
        <v>0</v>
      </c>
      <c r="F19" s="15">
        <v>0</v>
      </c>
      <c r="G19" s="13">
        <v>0</v>
      </c>
      <c r="H19" s="15">
        <v>0</v>
      </c>
      <c r="I19" s="13">
        <v>0</v>
      </c>
    </row>
    <row r="20" spans="1:9" ht="12.75">
      <c r="A20" s="1" t="s">
        <v>290</v>
      </c>
      <c r="B20" s="14">
        <f>B22+B23+B24</f>
        <v>47</v>
      </c>
      <c r="C20" s="12">
        <f aca="true" t="shared" si="1" ref="C20:I20">C22+C23+C24</f>
        <v>54</v>
      </c>
      <c r="D20" s="15">
        <f t="shared" si="1"/>
        <v>2721.2</v>
      </c>
      <c r="E20" s="13">
        <f t="shared" si="1"/>
        <v>2721.2</v>
      </c>
      <c r="F20" s="15">
        <f>F22+F23+F24</f>
        <v>49598.6</v>
      </c>
      <c r="G20" s="13">
        <f t="shared" si="1"/>
        <v>50133.5</v>
      </c>
      <c r="H20" s="15">
        <f t="shared" si="1"/>
        <v>37042.799999999996</v>
      </c>
      <c r="I20" s="13">
        <f t="shared" si="1"/>
        <v>37576.6</v>
      </c>
    </row>
    <row r="21" spans="1:9" ht="12.75">
      <c r="A21" s="1" t="s">
        <v>291</v>
      </c>
      <c r="B21" s="14">
        <f aca="true" t="shared" si="2" ref="B21:I21">B22+B23</f>
        <v>6</v>
      </c>
      <c r="C21" s="14">
        <f t="shared" si="2"/>
        <v>13</v>
      </c>
      <c r="D21" s="14">
        <f t="shared" si="2"/>
        <v>1707.2</v>
      </c>
      <c r="E21" s="14">
        <f t="shared" si="2"/>
        <v>1707.2</v>
      </c>
      <c r="F21" s="14">
        <f t="shared" si="2"/>
        <v>6088.900000000001</v>
      </c>
      <c r="G21" s="14">
        <f t="shared" si="2"/>
        <v>6088.900000000001</v>
      </c>
      <c r="H21" s="14">
        <f t="shared" si="2"/>
        <v>1.1</v>
      </c>
      <c r="I21" s="14">
        <f t="shared" si="2"/>
        <v>0</v>
      </c>
    </row>
    <row r="22" spans="1:9" s="93" customFormat="1" ht="9.75">
      <c r="A22" s="88" t="s">
        <v>294</v>
      </c>
      <c r="B22" s="89">
        <v>2</v>
      </c>
      <c r="C22" s="90">
        <v>9</v>
      </c>
      <c r="D22" s="91">
        <v>294.5</v>
      </c>
      <c r="E22" s="92">
        <v>294.5</v>
      </c>
      <c r="F22" s="91">
        <v>1001.3</v>
      </c>
      <c r="G22" s="92">
        <v>1001.3</v>
      </c>
      <c r="H22" s="91">
        <v>0</v>
      </c>
      <c r="I22" s="92">
        <v>0</v>
      </c>
    </row>
    <row r="23" spans="1:9" s="93" customFormat="1" ht="9.75">
      <c r="A23" s="88" t="s">
        <v>292</v>
      </c>
      <c r="B23" s="89">
        <v>4</v>
      </c>
      <c r="C23" s="90">
        <v>4</v>
      </c>
      <c r="D23" s="91">
        <v>1412.7</v>
      </c>
      <c r="E23" s="92">
        <v>1412.7</v>
      </c>
      <c r="F23" s="91">
        <v>5087.6</v>
      </c>
      <c r="G23" s="92">
        <v>5087.6</v>
      </c>
      <c r="H23" s="91">
        <v>1.1</v>
      </c>
      <c r="I23" s="92">
        <v>0</v>
      </c>
    </row>
    <row r="24" spans="1:9" ht="12.75">
      <c r="A24" s="1" t="s">
        <v>176</v>
      </c>
      <c r="B24" s="14">
        <v>41</v>
      </c>
      <c r="C24" s="12">
        <v>41</v>
      </c>
      <c r="D24" s="15">
        <v>1014</v>
      </c>
      <c r="E24" s="13">
        <v>1014</v>
      </c>
      <c r="F24" s="15">
        <v>43509.7</v>
      </c>
      <c r="G24" s="13">
        <v>44044.6</v>
      </c>
      <c r="H24" s="15">
        <v>37041.7</v>
      </c>
      <c r="I24" s="13">
        <v>37576.6</v>
      </c>
    </row>
    <row r="25" spans="1:9" ht="9" customHeight="1">
      <c r="A25" s="2"/>
      <c r="B25" s="9"/>
      <c r="C25" s="12"/>
      <c r="D25" s="9"/>
      <c r="E25" s="12"/>
      <c r="F25" s="9"/>
      <c r="G25" s="12"/>
      <c r="H25" s="9"/>
      <c r="I25" s="12"/>
    </row>
    <row r="26" spans="1:9" s="5" customFormat="1" ht="12.75">
      <c r="A26" s="7" t="s">
        <v>178</v>
      </c>
      <c r="B26" s="8">
        <f>B27+B28</f>
        <v>6</v>
      </c>
      <c r="C26" s="8">
        <f aca="true" t="shared" si="3" ref="C26:I26">C27+C28</f>
        <v>12</v>
      </c>
      <c r="D26" s="27">
        <f>D27+D28</f>
        <v>406.71000000000004</v>
      </c>
      <c r="E26" s="27">
        <f t="shared" si="3"/>
        <v>410.98</v>
      </c>
      <c r="F26" s="8">
        <f t="shared" si="3"/>
        <v>17812.3</v>
      </c>
      <c r="G26" s="8">
        <f t="shared" si="3"/>
        <v>22774.4</v>
      </c>
      <c r="H26" s="8">
        <f t="shared" si="3"/>
        <v>17812.3</v>
      </c>
      <c r="I26" s="8">
        <f t="shared" si="3"/>
        <v>22774.4</v>
      </c>
    </row>
    <row r="27" spans="1:9" ht="12.75">
      <c r="A27" s="1" t="s">
        <v>287</v>
      </c>
      <c r="B27" s="14">
        <v>0</v>
      </c>
      <c r="C27" s="12">
        <v>0</v>
      </c>
      <c r="D27" s="28">
        <v>0</v>
      </c>
      <c r="E27" s="29">
        <v>0</v>
      </c>
      <c r="F27" s="15">
        <v>0</v>
      </c>
      <c r="G27" s="13">
        <v>0</v>
      </c>
      <c r="H27" s="15">
        <v>0</v>
      </c>
      <c r="I27" s="13">
        <v>0</v>
      </c>
    </row>
    <row r="28" spans="1:9" ht="12.75">
      <c r="A28" s="1" t="s">
        <v>290</v>
      </c>
      <c r="B28" s="14">
        <f>B30+B31+B32</f>
        <v>6</v>
      </c>
      <c r="C28" s="12">
        <f aca="true" t="shared" si="4" ref="C28:I28">C30+C31+C32</f>
        <v>12</v>
      </c>
      <c r="D28" s="28">
        <f>D30+D31+D32</f>
        <v>406.71000000000004</v>
      </c>
      <c r="E28" s="29">
        <f t="shared" si="4"/>
        <v>410.98</v>
      </c>
      <c r="F28" s="14">
        <f t="shared" si="4"/>
        <v>17812.3</v>
      </c>
      <c r="G28" s="12">
        <f t="shared" si="4"/>
        <v>22774.4</v>
      </c>
      <c r="H28" s="14">
        <f t="shared" si="4"/>
        <v>17812.3</v>
      </c>
      <c r="I28" s="12">
        <f t="shared" si="4"/>
        <v>22774.4</v>
      </c>
    </row>
    <row r="29" spans="1:9" ht="12.75">
      <c r="A29" s="1" t="s">
        <v>291</v>
      </c>
      <c r="B29" s="14">
        <f>B30+B31</f>
        <v>6</v>
      </c>
      <c r="C29" s="14">
        <f aca="true" t="shared" si="5" ref="C29:I29">C30+C31</f>
        <v>12</v>
      </c>
      <c r="D29" s="14">
        <f t="shared" si="5"/>
        <v>406.71000000000004</v>
      </c>
      <c r="E29" s="14">
        <f t="shared" si="5"/>
        <v>410.98</v>
      </c>
      <c r="F29" s="14">
        <f t="shared" si="5"/>
        <v>17812.3</v>
      </c>
      <c r="G29" s="14">
        <f t="shared" si="5"/>
        <v>22774.4</v>
      </c>
      <c r="H29" s="14">
        <f t="shared" si="5"/>
        <v>17812.3</v>
      </c>
      <c r="I29" s="14">
        <f t="shared" si="5"/>
        <v>22774.4</v>
      </c>
    </row>
    <row r="30" spans="1:9" s="93" customFormat="1" ht="9.75">
      <c r="A30" s="88" t="s">
        <v>293</v>
      </c>
      <c r="B30" s="89">
        <v>4</v>
      </c>
      <c r="C30" s="90">
        <v>10</v>
      </c>
      <c r="D30" s="94">
        <v>405.79</v>
      </c>
      <c r="E30" s="95">
        <v>410.06</v>
      </c>
      <c r="F30" s="91">
        <v>17812.3</v>
      </c>
      <c r="G30" s="92">
        <v>22774.4</v>
      </c>
      <c r="H30" s="91">
        <v>17812.3</v>
      </c>
      <c r="I30" s="92">
        <v>22774.4</v>
      </c>
    </row>
    <row r="31" spans="1:9" s="93" customFormat="1" ht="9.75">
      <c r="A31" s="88" t="s">
        <v>292</v>
      </c>
      <c r="B31" s="89">
        <v>2</v>
      </c>
      <c r="C31" s="90">
        <v>2</v>
      </c>
      <c r="D31" s="94">
        <v>0.92</v>
      </c>
      <c r="E31" s="95">
        <v>0.92</v>
      </c>
      <c r="F31" s="91">
        <v>0</v>
      </c>
      <c r="G31" s="92">
        <v>0</v>
      </c>
      <c r="H31" s="91">
        <v>0</v>
      </c>
      <c r="I31" s="92">
        <v>0</v>
      </c>
    </row>
    <row r="32" spans="1:9" ht="12.75">
      <c r="A32" s="1" t="s">
        <v>176</v>
      </c>
      <c r="B32" s="14">
        <v>0</v>
      </c>
      <c r="C32" s="12">
        <v>0</v>
      </c>
      <c r="D32" s="28">
        <v>0</v>
      </c>
      <c r="E32" s="29">
        <v>0</v>
      </c>
      <c r="F32" s="15">
        <v>0</v>
      </c>
      <c r="G32" s="13">
        <v>0</v>
      </c>
      <c r="H32" s="15">
        <v>0</v>
      </c>
      <c r="I32" s="13">
        <v>0</v>
      </c>
    </row>
    <row r="33" spans="1:9" ht="12.75">
      <c r="A33" s="2"/>
      <c r="B33" s="9"/>
      <c r="C33" s="12"/>
      <c r="D33" s="9"/>
      <c r="E33" s="9"/>
      <c r="F33" s="9"/>
      <c r="G33" s="9"/>
      <c r="H33" s="9"/>
      <c r="I33" s="9"/>
    </row>
    <row r="35" ht="12.75">
      <c r="A35" t="s">
        <v>181</v>
      </c>
    </row>
    <row r="44" ht="12.75">
      <c r="G44" s="116"/>
    </row>
  </sheetData>
  <sheetProtection/>
  <mergeCells count="3">
    <mergeCell ref="A2:I2"/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user</cp:lastModifiedBy>
  <cp:lastPrinted>2020-01-15T08:45:39Z</cp:lastPrinted>
  <dcterms:created xsi:type="dcterms:W3CDTF">2007-12-24T08:58:02Z</dcterms:created>
  <dcterms:modified xsi:type="dcterms:W3CDTF">2020-02-28T11:52:55Z</dcterms:modified>
  <cp:category/>
  <cp:version/>
  <cp:contentType/>
  <cp:contentStatus/>
</cp:coreProperties>
</file>